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5" windowHeight="12315" firstSheet="2" activeTab="5"/>
  </bookViews>
  <sheets>
    <sheet name="1-жадвал" sheetId="1" r:id="rId1"/>
    <sheet name="2 жадвал" sheetId="2" r:id="rId2"/>
    <sheet name="3 жадвал" sheetId="3" r:id="rId3"/>
    <sheet name="4 илова-асосий воситалар" sheetId="4" r:id="rId4"/>
    <sheet name="5 илова-кам баҳоли ва тез эскир" sheetId="5" r:id="rId5"/>
    <sheet name="5 илова-хизматлар (услуга)" sheetId="6" r:id="rId6"/>
  </sheets>
  <definedNames>
    <definedName name="_xlnm.Print_Titles" localSheetId="3">'4 илова-асосий воситалар'!$6:$7</definedName>
    <definedName name="_xlnm.Print_Titles" localSheetId="4">'5 илова-кам баҳоли ва тез эскир'!$6:$7</definedName>
    <definedName name="_xlnm.Print_Titles" localSheetId="5">'5 илова-хизматлар (услуга)'!$6:$7</definedName>
    <definedName name="_xlnm.Print_Area" localSheetId="0">'1-жадвал'!$A$1:$L$11</definedName>
    <definedName name="_xlnm.Print_Area" localSheetId="2">'3 жадвал'!$A$1:$G$14</definedName>
    <definedName name="_xlnm.Print_Area" localSheetId="3">'4 илова-асосий воситалар'!$A$1:$M$13</definedName>
    <definedName name="_xlnm.Print_Area" localSheetId="4">'5 илова-кам баҳоли ва тез эскир'!$A$1:$M$33</definedName>
    <definedName name="_xlnm.Print_Area" localSheetId="5">'5 илова-хизматлар (услуга)'!$A$1:$M$28</definedName>
  </definedNames>
  <calcPr fullCalcOnLoad="1"/>
</workbook>
</file>

<file path=xl/sharedStrings.xml><?xml version="1.0" encoding="utf-8"?>
<sst xmlns="http://schemas.openxmlformats.org/spreadsheetml/2006/main" count="400" uniqueCount="185">
  <si>
    <t>Кўрсаткичлар</t>
  </si>
  <si>
    <t>Т/р</t>
  </si>
  <si>
    <t>аникланган  режа</t>
  </si>
  <si>
    <t>ижро</t>
  </si>
  <si>
    <t>фоизда</t>
  </si>
  <si>
    <t>шундан,</t>
  </si>
  <si>
    <t>I ва II гуруҳ ҳаражатлари</t>
  </si>
  <si>
    <t>IV-гуруҳ</t>
  </si>
  <si>
    <t>1.</t>
  </si>
  <si>
    <t>МАЪЛУМОТ</t>
  </si>
  <si>
    <t>Капитал қўйилмалар ҳисобидан амалга оширилаётган лойиҳалар тўғрисидаги</t>
  </si>
  <si>
    <t>Маълумотлар</t>
  </si>
  <si>
    <t>Буюртмачи</t>
  </si>
  <si>
    <t>Лойиханинг номланиши</t>
  </si>
  <si>
    <t>Лойиҳа куввати</t>
  </si>
  <si>
    <t>Лойихани амалга ошириш даври</t>
  </si>
  <si>
    <t>Пудратчи</t>
  </si>
  <si>
    <t>Лойиҳани амалга ошириш қиймати (минг.сўм)</t>
  </si>
  <si>
    <t>шундан ўзлаштирилган маблағлар (минг.сўм)</t>
  </si>
  <si>
    <t>Лойиҳани молиялаштириш манбаси (бюджет/ бюджетдан ташқари маблағлар)</t>
  </si>
  <si>
    <t>-</t>
  </si>
  <si>
    <t>Харид қилинган товарлар ва хизматлар номи</t>
  </si>
  <si>
    <t>Лот/шартнома рақами</t>
  </si>
  <si>
    <t>ПҚ-3953 27.09.2018й.</t>
  </si>
  <si>
    <t>ой</t>
  </si>
  <si>
    <t>O'ZBEKTELEKOM</t>
  </si>
  <si>
    <t>Interlexlawfirm</t>
  </si>
  <si>
    <t>юридик мажбурият</t>
  </si>
  <si>
    <t>shop.uzex.uz</t>
  </si>
  <si>
    <t>автотранспортни жорий таъмирлаш</t>
  </si>
  <si>
    <t>ООО "UNICON-SOFT"</t>
  </si>
  <si>
    <t>телефон хизмати</t>
  </si>
  <si>
    <t>(минг.сўм)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</si>
  <si>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</si>
  <si>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</si>
  <si>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</si>
  <si>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</si>
  <si>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</si>
  <si>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</si>
  <si>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қурилиши, (реконструкция қилиш) ва таъмирлаш ишлари учун капитал қўйилмалар</t>
  </si>
  <si>
    <t>ЖАМИ</t>
  </si>
  <si>
    <t xml:space="preserve">Ўзбекистон Кинофотофоно ҳужжатлар миллий архиви </t>
  </si>
  <si>
    <t xml:space="preserve">Электр энергияси етказиб бериш </t>
  </si>
  <si>
    <t>ЎРК 472 09.04.2018й.</t>
  </si>
  <si>
    <t>Киловатт</t>
  </si>
  <si>
    <t xml:space="preserve">ОАО TOSHKENT SHAHAR ELEKTR TARMOQLARI KORXONASI </t>
  </si>
  <si>
    <t>сув, оқава суюқлик суви  учун,</t>
  </si>
  <si>
    <t>Метр Куб</t>
  </si>
  <si>
    <t xml:space="preserve">қаттиқ маиший чиқиндилар </t>
  </si>
  <si>
    <t>ГУП "Сувсоз"</t>
  </si>
  <si>
    <t>АТП "Чилонзор-Махсустранс"</t>
  </si>
  <si>
    <t>Заправка картриджа</t>
  </si>
  <si>
    <t>шт</t>
  </si>
  <si>
    <t>ЧП MY COMP</t>
  </si>
  <si>
    <t>ПҚ 3953 27.09.2018 й.</t>
  </si>
  <si>
    <t xml:space="preserve">Юридик хизмат учун </t>
  </si>
  <si>
    <t xml:space="preserve">бюджетдан ташқари </t>
  </si>
  <si>
    <t>Дизельное топливо</t>
  </si>
  <si>
    <t>РКП АО Уз РТСБ</t>
  </si>
  <si>
    <t>сум</t>
  </si>
  <si>
    <t>Автотранспорт воситасининг суғиртаси учун</t>
  </si>
  <si>
    <t>АО СК Кафолат</t>
  </si>
  <si>
    <t>Архив ишини ривожлантириш учун</t>
  </si>
  <si>
    <t>Ўзбекистон Кинофотофоно ҳужжатлар миллий архивига бюджетдан ажратилган маблағларнинг чегараланган миқдорининг тақсимот тўғрисида</t>
  </si>
  <si>
    <t>Ўзбекистон Кинофотофоно ҳужжатлар миллий архиви</t>
  </si>
  <si>
    <r>
      <t>Ўзбекистон Кинофотофоно ҳужжатлар миллий архиви</t>
    </r>
    <r>
      <rPr>
        <b/>
        <u val="single"/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бўйича</t>
    </r>
  </si>
  <si>
    <t>млн.сўм</t>
  </si>
  <si>
    <t xml:space="preserve">2021йил I чорак   учун </t>
  </si>
  <si>
    <t>4-илова</t>
  </si>
  <si>
    <t>Ҳисобот даври</t>
  </si>
  <si>
    <t>Молиялаштириш манбаси*</t>
  </si>
  <si>
    <t>Харид жараёнини амалга ошириш тури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</si>
  <si>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</si>
  <si>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</si>
  <si>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</si>
  <si>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</si>
  <si>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</si>
  <si>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Пудратчи номи</t>
  </si>
  <si>
    <t>Корхона СТИРи</t>
  </si>
  <si>
    <t>(минг сўм)</t>
  </si>
  <si>
    <t>Ўзбекистон Республикасининг Давлат бюджети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</si>
  <si>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</si>
  <si>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</si>
  <si>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</si>
  <si>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 xml:space="preserve">28.01.2021 йил  № лот -1998487  Дог 5072 </t>
  </si>
  <si>
    <t>09.02.2021й.ги лот -2023451 Дог 281256</t>
  </si>
  <si>
    <t>21.01.2021й.ги лот-1979633 дог-72200</t>
  </si>
  <si>
    <t>05.03.2021й. Лот-8908702 Дог  8944874</t>
  </si>
  <si>
    <t>Папка для бумаг</t>
  </si>
  <si>
    <t>27.02.2021й. Лот-8901450 Дог 8925369</t>
  </si>
  <si>
    <t>ООО UMARIM</t>
  </si>
  <si>
    <t>22.01.2021 й.ги лот-1979625 Дог-609664</t>
  </si>
  <si>
    <t xml:space="preserve">Изготовление рекламного вывески </t>
  </si>
  <si>
    <t>10.02.2021 й.ги лот-8875213 Дог-8864932</t>
  </si>
  <si>
    <t>10.02.2021 й.ги лот-8875220 Дог-8864028</t>
  </si>
  <si>
    <t>YTT TOSHBOYEV SHAROFIDDI</t>
  </si>
  <si>
    <t>DILXUSH AZIZA M,Ч,Ж</t>
  </si>
  <si>
    <t xml:space="preserve">Кв.м </t>
  </si>
  <si>
    <t>23.03.2021 й.ги лот 2067235   Дог 23/05</t>
  </si>
  <si>
    <t>ягона идароларо электрон тизимини бажариш ишлари учун</t>
  </si>
  <si>
    <t>21.01.2021 й.ги лот-1967479 дог 929-2021/ IJRO</t>
  </si>
  <si>
    <t>26.01.2021 й.ги лот -1992940 Дог-3</t>
  </si>
  <si>
    <t>ЧП "Желтяков Алексей Геннадьевич"</t>
  </si>
  <si>
    <t xml:space="preserve">Услуги </t>
  </si>
  <si>
    <t>05.03.2021 й.ги Дог-4956843</t>
  </si>
  <si>
    <t xml:space="preserve">литр </t>
  </si>
  <si>
    <t>OOO "UNG Petro"</t>
  </si>
  <si>
    <t>нефт маҳс-ини сақлаш ва етказиб бериш бўйича хизматни баж-ш учун</t>
  </si>
  <si>
    <t>12.03.2021.й.ги лот-2056248 Дог-430</t>
  </si>
  <si>
    <t>24.03.2021й.ги лот-2077091 дог-14/13-ОСАГО -43</t>
  </si>
  <si>
    <t xml:space="preserve">услуги </t>
  </si>
  <si>
    <t>25.01.2021 йилдаги  Буйртма № 1</t>
  </si>
  <si>
    <t>Ўзбекистон Республикаси "Ўзархив" агентлиги</t>
  </si>
  <si>
    <t xml:space="preserve">Ўзбекистон Кинофотофоно ҳужжатлар миллий архивига 2021 йил Ii-чоракда Давлат бюджети ҳисобидан ажратилган маблағларнинг ижроси бўйича </t>
  </si>
  <si>
    <t xml:space="preserve">2021 йил I-чи ярим йилликда </t>
  </si>
  <si>
    <t>2021 йил II-чоракда  Ўзбекистон Кинофотофоно ҳужжатлар миллий архиви томонидан асосий воситалар харид қилиш учун ўтказилган танловлар (тендерлар) ва амалга оширилган давлат харидлари тўғрисидаги</t>
  </si>
  <si>
    <t>2021 йил II-чоракда  Ўзбекистон Кинофотофоно ҳужжатлар миллий архиви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</si>
  <si>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II-чорак</t>
  </si>
  <si>
    <t>2021 йил  II-чоракда Ўзбекистон Кинофотофоно ҳужжатлар миллий архиви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</si>
  <si>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08.05.2021й. Лот-9009464 Дог 9098998</t>
  </si>
  <si>
    <t xml:space="preserve">Ремонт  принтера </t>
  </si>
  <si>
    <t>Кадрларни кайта тайёрлаш ва статис. тадкик. Маркази</t>
  </si>
  <si>
    <t xml:space="preserve">Статистика асослари укув курси </t>
  </si>
  <si>
    <t>28.04.2021й.ги лот- 2245469 дог-01-04/37</t>
  </si>
  <si>
    <t>Узбек тили унисер.укитиш ва малака ошириш маркази</t>
  </si>
  <si>
    <t xml:space="preserve">Давлат тилида иш юритиш асосларини буйича ўқитиш учун </t>
  </si>
  <si>
    <t>09.06.2021й.ги лот-221547 дог560/2021</t>
  </si>
  <si>
    <t xml:space="preserve">Клей </t>
  </si>
  <si>
    <t>03.04.2021й. Лот-8946481 Дог9031141</t>
  </si>
  <si>
    <t>OOO BEST BUY AND SELL</t>
  </si>
  <si>
    <t>Картон А4</t>
  </si>
  <si>
    <t>03.04.2021й. Лот-8946476 Дог  9031092</t>
  </si>
  <si>
    <t>ООО KURROS</t>
  </si>
  <si>
    <t xml:space="preserve">Фото бумага </t>
  </si>
  <si>
    <t>25.04.2021й. Лот- 8987667 Дог9076535</t>
  </si>
  <si>
    <t xml:space="preserve">пара </t>
  </si>
  <si>
    <t>ООО "RAYA DUNIA"</t>
  </si>
  <si>
    <t xml:space="preserve">Маска медиц </t>
  </si>
  <si>
    <t>25.04.2021й. Лот- 8987421 Дог 9075421</t>
  </si>
  <si>
    <t>OOO APTECHKA MED</t>
  </si>
  <si>
    <t xml:space="preserve">Антисептик </t>
  </si>
  <si>
    <t>МЧЖ "CHEMICAL STREAM"</t>
  </si>
  <si>
    <t>25.04.2021й. Лот- 8987410 Дог 9075394</t>
  </si>
  <si>
    <t xml:space="preserve">Освежитель воздуха </t>
  </si>
  <si>
    <t>10.05.2021й. Лот- 9012095 Дог 9101455</t>
  </si>
  <si>
    <t xml:space="preserve">Жидкое мыло </t>
  </si>
  <si>
    <t>10.05.2021й. Лот-9012122 Дог 9101482</t>
  </si>
  <si>
    <t xml:space="preserve">Лампа </t>
  </si>
  <si>
    <t>23.05.2021й. Лот-9027583 Дог 9120477</t>
  </si>
  <si>
    <t xml:space="preserve">OOO VODIY BAXT-QUSHI </t>
  </si>
  <si>
    <t xml:space="preserve">Внешний жесткий диск </t>
  </si>
  <si>
    <t>01.06.2021й. Лот- 9045308 Дог 9137486</t>
  </si>
  <si>
    <t>ООО "STANDART TECHNICAL SYSTEM"</t>
  </si>
  <si>
    <t xml:space="preserve">Картон для переплета </t>
  </si>
  <si>
    <t>20.05.2021й. Лот- 9024346 Дог 9115665</t>
  </si>
  <si>
    <t>Заковат нашриёт уйи</t>
  </si>
  <si>
    <t xml:space="preserve">Мыло </t>
  </si>
  <si>
    <t>16.06.2021й. Лот-9012091 Дог 9106055</t>
  </si>
  <si>
    <t>OOO MIZO MO'MIN SHAVKAT</t>
  </si>
  <si>
    <t xml:space="preserve">Венник </t>
  </si>
  <si>
    <t>10.05.2021й. Лот-90112117 Дог 9100987</t>
  </si>
  <si>
    <t>OOO BIRJA QIROLICHASI</t>
  </si>
  <si>
    <t>13.05.2021й. Лот- 9012085 Дог 9105927</t>
  </si>
  <si>
    <t>СП "HUMSAR"</t>
  </si>
  <si>
    <t xml:space="preserve">Чайник </t>
  </si>
  <si>
    <t>10.06.2021й. Лот- 9062770  Дог 9155692</t>
  </si>
  <si>
    <t>ООО GOLD BAYTEREK</t>
  </si>
  <si>
    <t>06.06.2021й. Лот- 9056023 Дог 9148040</t>
  </si>
  <si>
    <t>20.05.2021й. Лот-9012108  Дог 9101755</t>
  </si>
  <si>
    <t xml:space="preserve">Петьвая вода </t>
  </si>
  <si>
    <t>06.06.2021й. Лот-9056107 Дог 9147601</t>
  </si>
  <si>
    <t>OOO  "SHABNAM SILVER "</t>
  </si>
  <si>
    <t>OOO "KANS GRAND"</t>
  </si>
  <si>
    <t xml:space="preserve">Моноблок </t>
  </si>
  <si>
    <t>18.06.2021й. Лот-9078694 Дог 9173659</t>
  </si>
  <si>
    <t xml:space="preserve">ООО SARDOR ABDUVOXID JAXONGIR </t>
  </si>
  <si>
    <t>08.06.02021 й.ги Дог-50688800</t>
  </si>
  <si>
    <t xml:space="preserve">брокерлик хизмати </t>
  </si>
  <si>
    <t>ЧП "RELIABLE BROKER"</t>
  </si>
  <si>
    <t xml:space="preserve">Юридик мажбурият </t>
  </si>
  <si>
    <t>02.02.2021й.Дог 18</t>
  </si>
  <si>
    <t>ранспорт воситасини техник кўрикдан ўтказиш</t>
  </si>
  <si>
    <t>08.04.2021й.ги Буйрт № 2</t>
  </si>
  <si>
    <t xml:space="preserve">Тошкент ш ИИББ </t>
  </si>
  <si>
    <t>11.06.2021 йилдаги  Буйртма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</si>
</sst>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&quot; &quot;??_р_._-;_-@_-"/>
    <numFmt numFmtId="177" formatCode="0.0%"/>
    <numFmt numFmtId="178" formatCode="_-* #,##0.0_р_._-;\-* #,##0.0_р_._-;_-* &quot;-&quot;??_р_._-;_-@_-"/>
    <numFmt numFmtId="179" formatCode="_-* #,##0.0_р_._-;\-* #,##0.0_р_._-;_-* &quot; &quot;??_р_._-;_-@_-"/>
    <numFmt numFmtId="180" formatCode="_-* #,##0\ _₽_-;\-* #,##0\ _₽_-;_-* &quot;-&quot;??\ _₽_-;_-@_-"/>
    <numFmt numFmtId="181" formatCode="_-* #,##0.0\ _₽_-;\-* #,##0.0\ _₽_-;_-* &quot;-&quot;??\ _₽_-;_-@_-"/>
  </numFmts>
  <fonts count="57">
    <font>
      <sz val="11"/>
      <color indexed="8"/>
      <name val="Calibri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u val="single"/>
      <sz val="13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 wrapText="1"/>
    </xf>
    <xf numFmtId="177" fontId="2" fillId="0" borderId="10" xfId="57" applyNumberFormat="1" applyFont="1" applyBorder="1" applyAlignment="1">
      <alignment horizontal="center" vertical="center" wrapText="1"/>
    </xf>
    <xf numFmtId="0" fontId="46" fillId="0" borderId="0" xfId="52" applyFont="1">
      <alignment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6" fillId="0" borderId="0" xfId="52" applyFont="1" applyAlignment="1">
      <alignment horizontal="center" vertical="center" wrapText="1"/>
      <protection/>
    </xf>
    <xf numFmtId="0" fontId="46" fillId="0" borderId="10" xfId="52" applyFont="1" applyBorder="1" applyAlignment="1">
      <alignment horizontal="center"/>
      <protection/>
    </xf>
    <xf numFmtId="0" fontId="46" fillId="0" borderId="10" xfId="52" applyFont="1" applyBorder="1">
      <alignment/>
      <protection/>
    </xf>
    <xf numFmtId="0" fontId="29" fillId="33" borderId="0" xfId="52" applyFill="1" applyAlignment="1">
      <alignment/>
      <protection/>
    </xf>
    <xf numFmtId="0" fontId="29" fillId="33" borderId="0" xfId="52" applyFill="1">
      <alignment/>
      <protection/>
    </xf>
    <xf numFmtId="0" fontId="48" fillId="33" borderId="10" xfId="52" applyFont="1" applyFill="1" applyBorder="1" applyAlignment="1">
      <alignment horizontal="center" vertical="center" wrapText="1"/>
      <protection/>
    </xf>
    <xf numFmtId="0" fontId="48" fillId="33" borderId="0" xfId="52" applyFont="1" applyFill="1" applyAlignment="1">
      <alignment vertical="center" wrapText="1"/>
      <protection/>
    </xf>
    <xf numFmtId="0" fontId="29" fillId="33" borderId="0" xfId="52" applyFont="1" applyFill="1">
      <alignment/>
      <protection/>
    </xf>
    <xf numFmtId="0" fontId="49" fillId="33" borderId="10" xfId="52" applyFont="1" applyFill="1" applyBorder="1" applyAlignment="1">
      <alignment horizontal="center" vertical="center" wrapText="1"/>
      <protection/>
    </xf>
    <xf numFmtId="0" fontId="50" fillId="33" borderId="10" xfId="52" applyFont="1" applyFill="1" applyBorder="1" applyAlignment="1">
      <alignment horizontal="center" vertical="center" wrapText="1"/>
      <protection/>
    </xf>
    <xf numFmtId="43" fontId="50" fillId="33" borderId="10" xfId="62" applyFont="1" applyFill="1" applyBorder="1" applyAlignment="1">
      <alignment horizontal="center" vertical="center" wrapText="1"/>
    </xf>
    <xf numFmtId="0" fontId="49" fillId="33" borderId="0" xfId="52" applyFont="1" applyFill="1" applyAlignment="1">
      <alignment vertical="center" wrapText="1"/>
      <protection/>
    </xf>
    <xf numFmtId="43" fontId="29" fillId="33" borderId="0" xfId="52" applyNumberFormat="1" applyFill="1">
      <alignment/>
      <protection/>
    </xf>
    <xf numFmtId="0" fontId="29" fillId="33" borderId="0" xfId="52" applyFill="1" applyAlignment="1">
      <alignment horizontal="center"/>
      <protection/>
    </xf>
    <xf numFmtId="0" fontId="37" fillId="33" borderId="0" xfId="52" applyFont="1" applyFill="1" applyAlignment="1">
      <alignment horizontal="center"/>
      <protection/>
    </xf>
    <xf numFmtId="43" fontId="29" fillId="33" borderId="0" xfId="62" applyFill="1" applyAlignment="1">
      <alignment/>
    </xf>
    <xf numFmtId="0" fontId="51" fillId="0" borderId="0" xfId="52" applyFont="1">
      <alignment/>
      <protection/>
    </xf>
    <xf numFmtId="0" fontId="46" fillId="0" borderId="0" xfId="52" applyFont="1" applyAlignment="1">
      <alignment horizontal="center"/>
      <protection/>
    </xf>
    <xf numFmtId="43" fontId="51" fillId="0" borderId="10" xfId="52" applyNumberFormat="1" applyFont="1" applyBorder="1">
      <alignment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vertical="center" wrapText="1"/>
      <protection/>
    </xf>
    <xf numFmtId="43" fontId="51" fillId="33" borderId="10" xfId="62" applyFont="1" applyFill="1" applyBorder="1" applyAlignment="1">
      <alignment horizontal="center"/>
    </xf>
    <xf numFmtId="43" fontId="46" fillId="33" borderId="10" xfId="62" applyFont="1" applyFill="1" applyBorder="1" applyAlignment="1">
      <alignment horizontal="center"/>
    </xf>
    <xf numFmtId="0" fontId="46" fillId="33" borderId="0" xfId="52" applyFont="1" applyFill="1">
      <alignment/>
      <protection/>
    </xf>
    <xf numFmtId="0" fontId="52" fillId="34" borderId="11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3" fontId="49" fillId="0" borderId="10" xfId="62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3" fontId="49" fillId="0" borderId="13" xfId="62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0" borderId="0" xfId="52" applyFont="1" applyAlignment="1">
      <alignment horizontal="right"/>
      <protection/>
    </xf>
    <xf numFmtId="0" fontId="53" fillId="35" borderId="10" xfId="0" applyFont="1" applyFill="1" applyBorder="1" applyAlignment="1">
      <alignment horizontal="center" vertical="center" wrapText="1"/>
    </xf>
    <xf numFmtId="3" fontId="50" fillId="33" borderId="10" xfId="60" applyNumberFormat="1" applyFont="1" applyFill="1" applyBorder="1" applyAlignment="1">
      <alignment horizontal="center" vertical="center" wrapText="1"/>
    </xf>
    <xf numFmtId="180" fontId="50" fillId="33" borderId="10" xfId="62" applyNumberFormat="1" applyFont="1" applyFill="1" applyBorder="1" applyAlignment="1">
      <alignment horizontal="center" vertical="center" wrapText="1"/>
    </xf>
    <xf numFmtId="0" fontId="37" fillId="33" borderId="0" xfId="52" applyFont="1" applyFill="1">
      <alignment/>
      <protection/>
    </xf>
    <xf numFmtId="180" fontId="48" fillId="33" borderId="10" xfId="52" applyNumberFormat="1" applyFont="1" applyFill="1" applyBorder="1" applyAlignment="1">
      <alignment horizontal="center" vertical="center" wrapText="1"/>
      <protection/>
    </xf>
    <xf numFmtId="43" fontId="48" fillId="33" borderId="10" xfId="52" applyNumberFormat="1" applyFont="1" applyFill="1" applyBorder="1" applyAlignment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0" fontId="50" fillId="33" borderId="0" xfId="52" applyFont="1" applyFill="1">
      <alignment/>
      <protection/>
    </xf>
    <xf numFmtId="43" fontId="50" fillId="33" borderId="0" xfId="52" applyNumberFormat="1" applyFont="1" applyFill="1">
      <alignment/>
      <protection/>
    </xf>
    <xf numFmtId="0" fontId="50" fillId="33" borderId="0" xfId="52" applyFont="1" applyFill="1" applyAlignment="1">
      <alignment horizontal="center"/>
      <protection/>
    </xf>
    <xf numFmtId="43" fontId="48" fillId="33" borderId="10" xfId="52" applyNumberFormat="1" applyFont="1" applyFill="1" applyBorder="1" applyAlignment="1">
      <alignment vertical="center" wrapText="1"/>
      <protection/>
    </xf>
    <xf numFmtId="0" fontId="50" fillId="33" borderId="0" xfId="52" applyFont="1" applyFill="1" applyAlignment="1">
      <alignment horizontal="center" vertical="center" wrapText="1"/>
      <protection/>
    </xf>
    <xf numFmtId="0" fontId="48" fillId="33" borderId="10" xfId="52" applyFont="1" applyFill="1" applyBorder="1" applyAlignment="1">
      <alignment horizontal="center" vertical="center" wrapText="1"/>
      <protection/>
    </xf>
    <xf numFmtId="0" fontId="48" fillId="33" borderId="10" xfId="52" applyFont="1" applyFill="1" applyBorder="1" applyAlignment="1">
      <alignment horizontal="center" vertical="center" wrapText="1"/>
      <protection/>
    </xf>
    <xf numFmtId="0" fontId="29" fillId="33" borderId="0" xfId="52" applyFill="1" applyAlignment="1">
      <alignment vertical="center" wrapText="1"/>
      <protection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5" fillId="0" borderId="0" xfId="52" applyFont="1" applyAlignment="1">
      <alignment horizontal="center"/>
      <protection/>
    </xf>
    <xf numFmtId="0" fontId="51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51" fillId="0" borderId="12" xfId="52" applyFont="1" applyBorder="1" applyAlignment="1">
      <alignment horizontal="center"/>
      <protection/>
    </xf>
    <xf numFmtId="0" fontId="51" fillId="0" borderId="14" xfId="52" applyFont="1" applyBorder="1" applyAlignment="1">
      <alignment horizontal="center"/>
      <protection/>
    </xf>
    <xf numFmtId="0" fontId="47" fillId="0" borderId="0" xfId="52" applyFont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/>
      <protection/>
    </xf>
    <xf numFmtId="43" fontId="47" fillId="33" borderId="12" xfId="62" applyFont="1" applyFill="1" applyBorder="1" applyAlignment="1">
      <alignment horizontal="right" vertical="center" wrapText="1"/>
    </xf>
    <xf numFmtId="43" fontId="47" fillId="33" borderId="16" xfId="62" applyFont="1" applyFill="1" applyBorder="1" applyAlignment="1">
      <alignment horizontal="right" vertical="center" wrapText="1"/>
    </xf>
    <xf numFmtId="43" fontId="47" fillId="33" borderId="14" xfId="62" applyFont="1" applyFill="1" applyBorder="1" applyAlignment="1">
      <alignment horizontal="right" vertical="center" wrapText="1"/>
    </xf>
    <xf numFmtId="0" fontId="56" fillId="33" borderId="0" xfId="52" applyFont="1" applyFill="1" applyAlignment="1">
      <alignment horizontal="left" vertical="center" wrapText="1"/>
      <protection/>
    </xf>
    <xf numFmtId="0" fontId="48" fillId="0" borderId="0" xfId="52" applyFont="1" applyAlignment="1">
      <alignment horizontal="center"/>
      <protection/>
    </xf>
    <xf numFmtId="0" fontId="48" fillId="33" borderId="10" xfId="52" applyFont="1" applyFill="1" applyBorder="1" applyAlignment="1">
      <alignment horizontal="center" vertical="center" wrapText="1"/>
      <protection/>
    </xf>
    <xf numFmtId="0" fontId="48" fillId="0" borderId="0" xfId="52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2:L8"/>
  <sheetViews>
    <sheetView view="pageBreakPreview" zoomScaleSheetLayoutView="100" workbookViewId="0" topLeftCell="A1">
      <selection activeCell="D29" sqref="D29"/>
    </sheetView>
  </sheetViews>
  <sheetFormatPr defaultColWidth="9.140625" defaultRowHeight="15"/>
  <cols>
    <col min="1" max="1" width="3.140625" style="1" customWidth="1"/>
    <col min="2" max="2" width="6.57421875" style="1" customWidth="1"/>
    <col min="3" max="3" width="32.28125" style="1" customWidth="1"/>
    <col min="4" max="4" width="17.00390625" style="1" customWidth="1"/>
    <col min="5" max="5" width="16.421875" style="1" customWidth="1"/>
    <col min="6" max="6" width="10.7109375" style="1" customWidth="1"/>
    <col min="7" max="7" width="17.00390625" style="1" customWidth="1"/>
    <col min="8" max="8" width="16.00390625" style="1" customWidth="1"/>
    <col min="9" max="9" width="11.28125" style="1" customWidth="1"/>
    <col min="10" max="10" width="16.140625" style="1" customWidth="1"/>
    <col min="11" max="11" width="14.7109375" style="1" bestFit="1" customWidth="1"/>
    <col min="12" max="12" width="10.8515625" style="1" customWidth="1"/>
    <col min="13" max="16384" width="9.140625" style="1" customWidth="1"/>
  </cols>
  <sheetData>
    <row r="2" spans="2:12" ht="18.75">
      <c r="B2" s="61" t="s">
        <v>113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8.75">
      <c r="B3" s="61" t="s">
        <v>9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1:12" ht="18.75">
      <c r="K4" s="62" t="s">
        <v>66</v>
      </c>
      <c r="L4" s="62"/>
    </row>
    <row r="5" spans="2:12" ht="18.75">
      <c r="B5" s="63" t="s">
        <v>1</v>
      </c>
      <c r="C5" s="63" t="s">
        <v>0</v>
      </c>
      <c r="D5" s="67" t="s">
        <v>114</v>
      </c>
      <c r="E5" s="68"/>
      <c r="F5" s="69"/>
      <c r="G5" s="64" t="s">
        <v>5</v>
      </c>
      <c r="H5" s="65"/>
      <c r="I5" s="65"/>
      <c r="J5" s="65"/>
      <c r="K5" s="65"/>
      <c r="L5" s="66"/>
    </row>
    <row r="6" spans="2:12" ht="18.75">
      <c r="B6" s="63"/>
      <c r="C6" s="63"/>
      <c r="D6" s="70"/>
      <c r="E6" s="71"/>
      <c r="F6" s="72"/>
      <c r="G6" s="63" t="s">
        <v>6</v>
      </c>
      <c r="H6" s="63"/>
      <c r="I6" s="63"/>
      <c r="J6" s="65" t="s">
        <v>7</v>
      </c>
      <c r="K6" s="65"/>
      <c r="L6" s="66"/>
    </row>
    <row r="7" spans="2:12" ht="37.5">
      <c r="B7" s="63"/>
      <c r="C7" s="63"/>
      <c r="D7" s="2" t="s">
        <v>2</v>
      </c>
      <c r="E7" s="2" t="s">
        <v>3</v>
      </c>
      <c r="F7" s="2" t="s">
        <v>4</v>
      </c>
      <c r="G7" s="2" t="s">
        <v>2</v>
      </c>
      <c r="H7" s="2" t="s">
        <v>3</v>
      </c>
      <c r="I7" s="2" t="s">
        <v>4</v>
      </c>
      <c r="J7" s="2" t="s">
        <v>2</v>
      </c>
      <c r="K7" s="2" t="s">
        <v>3</v>
      </c>
      <c r="L7" s="2" t="s">
        <v>4</v>
      </c>
    </row>
    <row r="8" spans="2:12" ht="63" customHeight="1">
      <c r="B8" s="3" t="s">
        <v>8</v>
      </c>
      <c r="C8" s="3" t="s">
        <v>64</v>
      </c>
      <c r="D8" s="4">
        <v>687598</v>
      </c>
      <c r="E8" s="4">
        <v>611756.7</v>
      </c>
      <c r="F8" s="5">
        <f>+E8/D8%/100</f>
        <v>0.8897011044243875</v>
      </c>
      <c r="G8" s="4">
        <v>538498</v>
      </c>
      <c r="H8" s="4">
        <v>527723</v>
      </c>
      <c r="I8" s="5">
        <f>+H8/G8%/100</f>
        <v>0.9799906406337628</v>
      </c>
      <c r="J8" s="4">
        <v>149100</v>
      </c>
      <c r="K8" s="4">
        <v>84033.8</v>
      </c>
      <c r="L8" s="5">
        <f>+K8/J8%/100</f>
        <v>0.56360697518444</v>
      </c>
    </row>
  </sheetData>
  <sheetProtection/>
  <mergeCells count="9">
    <mergeCell ref="B3:L3"/>
    <mergeCell ref="B2:L2"/>
    <mergeCell ref="K4:L4"/>
    <mergeCell ref="C5:C7"/>
    <mergeCell ref="B5:B7"/>
    <mergeCell ref="G5:L5"/>
    <mergeCell ref="G6:I6"/>
    <mergeCell ref="J6:L6"/>
    <mergeCell ref="D5:F6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view="pageBreakPreview" zoomScaleSheetLayoutView="100" workbookViewId="0" topLeftCell="A1">
      <selection activeCell="E6" sqref="E6"/>
    </sheetView>
  </sheetViews>
  <sheetFormatPr defaultColWidth="9.140625" defaultRowHeight="15"/>
  <cols>
    <col min="1" max="1" width="3.8515625" style="6" customWidth="1"/>
    <col min="2" max="2" width="7.28125" style="6" customWidth="1"/>
    <col min="3" max="3" width="13.57421875" style="6" customWidth="1"/>
    <col min="4" max="4" width="13.8515625" style="6" customWidth="1"/>
    <col min="5" max="5" width="10.421875" style="6" customWidth="1"/>
    <col min="6" max="6" width="15.00390625" style="6" customWidth="1"/>
    <col min="7" max="7" width="12.7109375" style="6" customWidth="1"/>
    <col min="8" max="8" width="15.421875" style="6" customWidth="1"/>
    <col min="9" max="9" width="15.7109375" style="6" customWidth="1"/>
    <col min="10" max="10" width="20.8515625" style="6" customWidth="1"/>
    <col min="11" max="14" width="16.7109375" style="6" customWidth="1"/>
    <col min="15" max="16384" width="9.140625" style="6" customWidth="1"/>
  </cols>
  <sheetData>
    <row r="2" spans="2:10" ht="16.5">
      <c r="B2" s="73" t="s">
        <v>10</v>
      </c>
      <c r="C2" s="74"/>
      <c r="D2" s="74"/>
      <c r="E2" s="74"/>
      <c r="F2" s="74"/>
      <c r="G2" s="74"/>
      <c r="H2" s="74"/>
      <c r="I2" s="74"/>
      <c r="J2" s="74"/>
    </row>
    <row r="3" spans="2:10" ht="16.5">
      <c r="B3" s="74" t="s">
        <v>11</v>
      </c>
      <c r="C3" s="74"/>
      <c r="D3" s="74"/>
      <c r="E3" s="74"/>
      <c r="F3" s="74"/>
      <c r="G3" s="74"/>
      <c r="H3" s="74"/>
      <c r="I3" s="74"/>
      <c r="J3" s="74"/>
    </row>
    <row r="4" spans="2:10" ht="16.5">
      <c r="B4" s="75" t="s">
        <v>65</v>
      </c>
      <c r="C4" s="74"/>
      <c r="D4" s="74"/>
      <c r="E4" s="74"/>
      <c r="F4" s="74"/>
      <c r="G4" s="74"/>
      <c r="H4" s="74"/>
      <c r="I4" s="74"/>
      <c r="J4" s="74"/>
    </row>
    <row r="6" spans="2:10" s="8" customFormat="1" ht="108.75" customHeight="1">
      <c r="B6" s="7" t="s">
        <v>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7" t="s">
        <v>18</v>
      </c>
      <c r="J6" s="7" t="s">
        <v>19</v>
      </c>
    </row>
    <row r="7" spans="2:10" ht="16.5">
      <c r="B7" s="9" t="s">
        <v>20</v>
      </c>
      <c r="C7" s="9" t="s">
        <v>20</v>
      </c>
      <c r="D7" s="9" t="s">
        <v>20</v>
      </c>
      <c r="E7" s="9" t="s">
        <v>20</v>
      </c>
      <c r="F7" s="9" t="s">
        <v>20</v>
      </c>
      <c r="G7" s="9" t="s">
        <v>20</v>
      </c>
      <c r="H7" s="9" t="s">
        <v>20</v>
      </c>
      <c r="I7" s="9" t="s">
        <v>20</v>
      </c>
      <c r="J7" s="9" t="s">
        <v>20</v>
      </c>
    </row>
    <row r="8" spans="2:10" ht="16.5">
      <c r="B8" s="10"/>
      <c r="C8" s="10"/>
      <c r="D8" s="10"/>
      <c r="E8" s="10"/>
      <c r="F8" s="10"/>
      <c r="G8" s="10"/>
      <c r="H8" s="10"/>
      <c r="I8" s="10"/>
      <c r="J8" s="10"/>
    </row>
    <row r="9" spans="2:10" ht="16.5">
      <c r="B9" s="10"/>
      <c r="C9" s="10"/>
      <c r="D9" s="10"/>
      <c r="E9" s="10"/>
      <c r="F9" s="10"/>
      <c r="G9" s="10"/>
      <c r="H9" s="10"/>
      <c r="I9" s="10"/>
      <c r="J9" s="10"/>
    </row>
    <row r="10" spans="2:10" ht="16.5">
      <c r="B10" s="10"/>
      <c r="C10" s="10"/>
      <c r="D10" s="10"/>
      <c r="E10" s="10"/>
      <c r="F10" s="10"/>
      <c r="G10" s="10"/>
      <c r="H10" s="10"/>
      <c r="I10" s="10"/>
      <c r="J10" s="10"/>
    </row>
    <row r="11" spans="2:10" ht="16.5">
      <c r="B11" s="10"/>
      <c r="C11" s="10"/>
      <c r="D11" s="10"/>
      <c r="E11" s="10"/>
      <c r="F11" s="10"/>
      <c r="G11" s="10"/>
      <c r="H11" s="10"/>
      <c r="I11" s="10"/>
      <c r="J11" s="10"/>
    </row>
    <row r="12" spans="2:10" ht="16.5">
      <c r="B12" s="10"/>
      <c r="C12" s="10"/>
      <c r="D12" s="10"/>
      <c r="E12" s="10"/>
      <c r="F12" s="10"/>
      <c r="G12" s="10"/>
      <c r="H12" s="10"/>
      <c r="I12" s="10"/>
      <c r="J12" s="10"/>
    </row>
    <row r="13" spans="2:10" ht="16.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6.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6.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6.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6.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6.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6.5">
      <c r="B19" s="10"/>
      <c r="C19" s="10"/>
      <c r="D19" s="10"/>
      <c r="E19" s="10"/>
      <c r="F19" s="10"/>
      <c r="G19" s="10"/>
      <c r="H19" s="10"/>
      <c r="I19" s="10"/>
      <c r="J19" s="10"/>
    </row>
  </sheetData>
  <sheetProtection/>
  <mergeCells count="3">
    <mergeCell ref="B2:J2"/>
    <mergeCell ref="B3:J3"/>
    <mergeCell ref="B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G10"/>
  <sheetViews>
    <sheetView zoomScaleSheetLayoutView="100" workbookViewId="0" topLeftCell="A1">
      <selection activeCell="H9" sqref="H9"/>
    </sheetView>
  </sheetViews>
  <sheetFormatPr defaultColWidth="9.140625" defaultRowHeight="15"/>
  <cols>
    <col min="1" max="1" width="3.8515625" style="6" customWidth="1"/>
    <col min="2" max="2" width="8.00390625" style="6" customWidth="1"/>
    <col min="3" max="3" width="29.8515625" style="6" customWidth="1"/>
    <col min="4" max="4" width="24.28125" style="24" customWidth="1"/>
    <col min="5" max="5" width="28.00390625" style="6" customWidth="1"/>
    <col min="6" max="6" width="22.140625" style="6" customWidth="1"/>
    <col min="7" max="7" width="30.7109375" style="6" customWidth="1"/>
    <col min="8" max="11" width="16.7109375" style="6" customWidth="1"/>
    <col min="12" max="16384" width="9.140625" style="6" customWidth="1"/>
  </cols>
  <sheetData>
    <row r="2" spans="2:7" ht="16.5">
      <c r="B2" s="73" t="s">
        <v>67</v>
      </c>
      <c r="C2" s="73"/>
      <c r="D2" s="73"/>
      <c r="E2" s="73"/>
      <c r="F2" s="73"/>
      <c r="G2" s="73"/>
    </row>
    <row r="3" spans="2:7" ht="25.5" customHeight="1">
      <c r="B3" s="78" t="s">
        <v>63</v>
      </c>
      <c r="C3" s="78"/>
      <c r="D3" s="78"/>
      <c r="E3" s="78"/>
      <c r="F3" s="78"/>
      <c r="G3" s="78"/>
    </row>
    <row r="4" spans="2:7" ht="16.5">
      <c r="B4" s="73" t="s">
        <v>9</v>
      </c>
      <c r="C4" s="74"/>
      <c r="D4" s="74"/>
      <c r="E4" s="74"/>
      <c r="F4" s="74"/>
      <c r="G4" s="74"/>
    </row>
    <row r="5" ht="16.5">
      <c r="G5" s="25" t="s">
        <v>32</v>
      </c>
    </row>
    <row r="6" spans="2:7" ht="16.5">
      <c r="B6" s="79" t="s">
        <v>1</v>
      </c>
      <c r="C6" s="79" t="s">
        <v>33</v>
      </c>
      <c r="D6" s="80" t="s">
        <v>34</v>
      </c>
      <c r="E6" s="80"/>
      <c r="F6" s="80"/>
      <c r="G6" s="80"/>
    </row>
    <row r="7" spans="2:7" ht="16.5">
      <c r="B7" s="79"/>
      <c r="C7" s="79"/>
      <c r="D7" s="79" t="s">
        <v>35</v>
      </c>
      <c r="E7" s="80" t="s">
        <v>36</v>
      </c>
      <c r="F7" s="80"/>
      <c r="G7" s="80"/>
    </row>
    <row r="8" spans="2:7" s="8" customFormat="1" ht="108.75" customHeight="1">
      <c r="B8" s="79"/>
      <c r="C8" s="79"/>
      <c r="D8" s="79"/>
      <c r="E8" s="7" t="s">
        <v>37</v>
      </c>
      <c r="F8" s="7" t="s">
        <v>38</v>
      </c>
      <c r="G8" s="7" t="s">
        <v>39</v>
      </c>
    </row>
    <row r="9" spans="2:7" s="31" customFormat="1" ht="48.75" customHeight="1">
      <c r="B9" s="27">
        <v>1</v>
      </c>
      <c r="C9" s="28" t="s">
        <v>41</v>
      </c>
      <c r="D9" s="29">
        <f>+E9+F9+G9</f>
        <v>687598</v>
      </c>
      <c r="E9" s="30">
        <v>538498</v>
      </c>
      <c r="F9" s="30">
        <v>149100</v>
      </c>
      <c r="G9" s="30"/>
    </row>
    <row r="10" spans="2:7" s="24" customFormat="1" ht="36" customHeight="1">
      <c r="B10" s="76" t="s">
        <v>40</v>
      </c>
      <c r="C10" s="77"/>
      <c r="D10" s="26">
        <f>SUM(D9:D9)</f>
        <v>687598</v>
      </c>
      <c r="E10" s="26">
        <f>SUM(E9:E9)</f>
        <v>538498</v>
      </c>
      <c r="F10" s="26">
        <f>SUM(F9:F9)</f>
        <v>149100</v>
      </c>
      <c r="G10" s="26">
        <f>SUM(G9:G9)</f>
        <v>0</v>
      </c>
    </row>
  </sheetData>
  <sheetProtection/>
  <mergeCells count="9">
    <mergeCell ref="B10:C10"/>
    <mergeCell ref="B2:G2"/>
    <mergeCell ref="B3:G3"/>
    <mergeCell ref="B4:G4"/>
    <mergeCell ref="B6:B8"/>
    <mergeCell ref="C6:C8"/>
    <mergeCell ref="D6:G6"/>
    <mergeCell ref="D7:D8"/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20"/>
  <sheetViews>
    <sheetView view="pageBreakPreview" zoomScaleSheetLayoutView="100" workbookViewId="0" topLeftCell="A1">
      <selection activeCell="B11" sqref="B11:J11"/>
    </sheetView>
  </sheetViews>
  <sheetFormatPr defaultColWidth="9.140625" defaultRowHeight="15"/>
  <cols>
    <col min="1" max="1" width="2.8515625" style="12" customWidth="1"/>
    <col min="2" max="2" width="5.57421875" style="12" customWidth="1"/>
    <col min="3" max="3" width="16.28125" style="12" customWidth="1"/>
    <col min="4" max="4" width="24.00390625" style="12" customWidth="1"/>
    <col min="5" max="5" width="19.140625" style="12" customWidth="1"/>
    <col min="6" max="6" width="17.00390625" style="12" customWidth="1"/>
    <col min="7" max="7" width="17.8515625" style="12" customWidth="1"/>
    <col min="8" max="8" width="22.140625" style="12" customWidth="1"/>
    <col min="9" max="9" width="18.28125" style="12" customWidth="1"/>
    <col min="10" max="10" width="20.140625" style="12" customWidth="1"/>
    <col min="11" max="11" width="15.421875" style="12" customWidth="1"/>
    <col min="12" max="12" width="21.140625" style="12" customWidth="1"/>
    <col min="13" max="13" width="26.140625" style="21" customWidth="1"/>
    <col min="14" max="14" width="9.140625" style="12" customWidth="1"/>
    <col min="15" max="16384" width="9.140625" style="12" customWidth="1"/>
  </cols>
  <sheetData>
    <row r="1" spans="1:13" s="11" customFormat="1" ht="16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5" t="s">
        <v>68</v>
      </c>
    </row>
    <row r="2" spans="1:13" s="11" customFormat="1" ht="16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1" customFormat="1" ht="21.75" customHeight="1">
      <c r="A3" s="6"/>
      <c r="B3" s="85" t="s">
        <v>115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11" customFormat="1" ht="16.5">
      <c r="A4" s="6"/>
      <c r="B4" s="74" t="s">
        <v>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11" customFormat="1" ht="16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4" ht="87.75" customHeight="1">
      <c r="B6" s="86" t="s">
        <v>1</v>
      </c>
      <c r="C6" s="86" t="s">
        <v>69</v>
      </c>
      <c r="D6" s="86" t="s">
        <v>21</v>
      </c>
      <c r="E6" s="86" t="s">
        <v>70</v>
      </c>
      <c r="F6" s="86" t="s">
        <v>71</v>
      </c>
      <c r="G6" s="86" t="s">
        <v>22</v>
      </c>
      <c r="H6" s="86" t="s">
        <v>72</v>
      </c>
      <c r="I6" s="86"/>
      <c r="J6" s="86" t="s">
        <v>73</v>
      </c>
      <c r="K6" s="86" t="s">
        <v>74</v>
      </c>
      <c r="L6" s="86" t="s">
        <v>75</v>
      </c>
      <c r="M6" s="13" t="s">
        <v>76</v>
      </c>
      <c r="N6" s="14"/>
    </row>
    <row r="7" spans="2:14" ht="26.25" customHeight="1">
      <c r="B7" s="86"/>
      <c r="C7" s="86"/>
      <c r="D7" s="86"/>
      <c r="E7" s="86"/>
      <c r="F7" s="86"/>
      <c r="G7" s="86"/>
      <c r="H7" s="46" t="s">
        <v>77</v>
      </c>
      <c r="I7" s="46" t="s">
        <v>78</v>
      </c>
      <c r="J7" s="86"/>
      <c r="K7" s="86"/>
      <c r="L7" s="86"/>
      <c r="M7" s="46" t="s">
        <v>79</v>
      </c>
      <c r="N7" s="14"/>
    </row>
    <row r="8" spans="2:14" s="15" customFormat="1" ht="15.75">
      <c r="B8" s="16">
        <v>1</v>
      </c>
      <c r="C8" s="17"/>
      <c r="D8" s="17"/>
      <c r="E8" s="17"/>
      <c r="F8" s="17"/>
      <c r="G8" s="17"/>
      <c r="H8" s="16"/>
      <c r="I8" s="47"/>
      <c r="J8" s="47"/>
      <c r="K8" s="48"/>
      <c r="L8" s="18"/>
      <c r="M8" s="18"/>
      <c r="N8" s="19"/>
    </row>
    <row r="9" spans="2:14" s="15" customFormat="1" ht="15.75">
      <c r="B9" s="16">
        <v>2</v>
      </c>
      <c r="C9" s="17"/>
      <c r="D9" s="17"/>
      <c r="E9" s="17"/>
      <c r="F9" s="17"/>
      <c r="G9" s="17"/>
      <c r="H9" s="16"/>
      <c r="I9" s="47"/>
      <c r="J9" s="47"/>
      <c r="K9" s="48"/>
      <c r="L9" s="18"/>
      <c r="M9" s="18"/>
      <c r="N9" s="19"/>
    </row>
    <row r="10" spans="2:14" ht="15.75">
      <c r="B10" s="16">
        <v>3</v>
      </c>
      <c r="C10" s="17"/>
      <c r="D10" s="17"/>
      <c r="E10" s="17"/>
      <c r="F10" s="17"/>
      <c r="G10" s="17"/>
      <c r="H10" s="16"/>
      <c r="I10" s="47"/>
      <c r="J10" s="47"/>
      <c r="K10" s="48"/>
      <c r="L10" s="18"/>
      <c r="M10" s="18"/>
      <c r="N10" s="14"/>
    </row>
    <row r="11" spans="2:13" s="49" customFormat="1" ht="22.5" customHeight="1">
      <c r="B11" s="81" t="s">
        <v>81</v>
      </c>
      <c r="C11" s="82"/>
      <c r="D11" s="82"/>
      <c r="E11" s="82"/>
      <c r="F11" s="82"/>
      <c r="G11" s="82"/>
      <c r="H11" s="82"/>
      <c r="I11" s="82"/>
      <c r="J11" s="83"/>
      <c r="K11" s="50">
        <f>SUM(K8:K10)</f>
        <v>0</v>
      </c>
      <c r="L11" s="51">
        <f>SUM(L8:L10)</f>
        <v>0</v>
      </c>
      <c r="M11" s="51">
        <f>SUM(M8:M10)</f>
        <v>0</v>
      </c>
    </row>
    <row r="12" ht="15">
      <c r="L12" s="20"/>
    </row>
    <row r="13" spans="2:13" ht="29.25" customHeight="1">
      <c r="B13" s="84" t="s">
        <v>82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ht="15">
      <c r="L14" s="22"/>
    </row>
    <row r="15" spans="12:13" ht="15">
      <c r="L15" s="22"/>
      <c r="M15" s="23"/>
    </row>
    <row r="16" ht="15">
      <c r="L16" s="20"/>
    </row>
    <row r="17" ht="15">
      <c r="L17" s="20"/>
    </row>
    <row r="19" ht="15">
      <c r="L19" s="20"/>
    </row>
    <row r="20" ht="15">
      <c r="L20" s="20"/>
    </row>
  </sheetData>
  <sheetProtection/>
  <mergeCells count="14">
    <mergeCell ref="H6:I6"/>
    <mergeCell ref="J6:J7"/>
    <mergeCell ref="K6:K7"/>
    <mergeCell ref="L6:L7"/>
    <mergeCell ref="B11:J11"/>
    <mergeCell ref="B13:M13"/>
    <mergeCell ref="B3:M3"/>
    <mergeCell ref="B4:M4"/>
    <mergeCell ref="B6:B7"/>
    <mergeCell ref="C6:C7"/>
    <mergeCell ref="D6:D7"/>
    <mergeCell ref="E6:E7"/>
    <mergeCell ref="F6:F7"/>
    <mergeCell ref="G6:G7"/>
  </mergeCells>
  <printOptions/>
  <pageMargins left="0.11811023622047245" right="0.31496062992125984" top="0.15748031496062992" bottom="0.35433070866141736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workbookViewId="0" topLeftCell="A1">
      <pane ySplit="7" topLeftCell="A22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1" max="1" width="2.28125" style="12" customWidth="1"/>
    <col min="2" max="2" width="6.7109375" style="12" customWidth="1"/>
    <col min="3" max="3" width="12.57421875" style="12" customWidth="1"/>
    <col min="4" max="4" width="24.00390625" style="12" customWidth="1"/>
    <col min="5" max="5" width="18.421875" style="12" customWidth="1"/>
    <col min="6" max="6" width="18.28125" style="12" customWidth="1"/>
    <col min="7" max="7" width="17.140625" style="12" customWidth="1"/>
    <col min="8" max="8" width="22.140625" style="12" customWidth="1"/>
    <col min="9" max="9" width="17.8515625" style="12" customWidth="1"/>
    <col min="10" max="10" width="17.7109375" style="12" customWidth="1"/>
    <col min="11" max="11" width="15.7109375" style="12" customWidth="1"/>
    <col min="12" max="12" width="18.7109375" style="12" customWidth="1"/>
    <col min="13" max="13" width="21.00390625" style="21" customWidth="1"/>
    <col min="14" max="14" width="3.57421875" style="12" customWidth="1"/>
    <col min="15" max="16384" width="9.140625" style="12" customWidth="1"/>
  </cols>
  <sheetData>
    <row r="1" spans="1:13" s="11" customFormat="1" ht="16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5" t="s">
        <v>83</v>
      </c>
    </row>
    <row r="2" spans="1:13" s="11" customFormat="1" ht="16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1" customFormat="1" ht="34.5" customHeight="1">
      <c r="A3" s="6"/>
      <c r="B3" s="87" t="s">
        <v>118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11" customFormat="1" ht="16.5">
      <c r="A4" s="6"/>
      <c r="B4" s="74" t="s">
        <v>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11" customFormat="1" ht="16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5" ht="87" customHeight="1">
      <c r="B6" s="86" t="s">
        <v>1</v>
      </c>
      <c r="C6" s="86" t="s">
        <v>69</v>
      </c>
      <c r="D6" s="86" t="s">
        <v>21</v>
      </c>
      <c r="E6" s="86" t="s">
        <v>70</v>
      </c>
      <c r="F6" s="86" t="s">
        <v>71</v>
      </c>
      <c r="G6" s="86" t="s">
        <v>22</v>
      </c>
      <c r="H6" s="86" t="s">
        <v>72</v>
      </c>
      <c r="I6" s="86"/>
      <c r="J6" s="86" t="s">
        <v>73</v>
      </c>
      <c r="K6" s="86" t="s">
        <v>74</v>
      </c>
      <c r="L6" s="86" t="s">
        <v>75</v>
      </c>
      <c r="M6" s="13" t="s">
        <v>76</v>
      </c>
      <c r="N6" s="14"/>
      <c r="O6" s="14"/>
    </row>
    <row r="7" spans="2:15" ht="25.5" customHeight="1">
      <c r="B7" s="86"/>
      <c r="C7" s="86"/>
      <c r="D7" s="86"/>
      <c r="E7" s="86"/>
      <c r="F7" s="86"/>
      <c r="G7" s="86"/>
      <c r="H7" s="46" t="s">
        <v>77</v>
      </c>
      <c r="I7" s="46" t="s">
        <v>78</v>
      </c>
      <c r="J7" s="86"/>
      <c r="K7" s="86"/>
      <c r="L7" s="86"/>
      <c r="M7" s="46" t="s">
        <v>79</v>
      </c>
      <c r="N7" s="14"/>
      <c r="O7" s="14"/>
    </row>
    <row r="8" spans="2:15" ht="54" customHeight="1">
      <c r="B8" s="13">
        <v>1</v>
      </c>
      <c r="C8" s="17" t="s">
        <v>117</v>
      </c>
      <c r="D8" s="34" t="s">
        <v>51</v>
      </c>
      <c r="E8" s="17" t="s">
        <v>80</v>
      </c>
      <c r="F8" s="17" t="s">
        <v>28</v>
      </c>
      <c r="G8" s="37" t="s">
        <v>87</v>
      </c>
      <c r="H8" s="16" t="s">
        <v>53</v>
      </c>
      <c r="I8" s="40">
        <v>307019278</v>
      </c>
      <c r="J8" s="40" t="s">
        <v>52</v>
      </c>
      <c r="K8" s="41">
        <v>20</v>
      </c>
      <c r="L8" s="16">
        <v>15000</v>
      </c>
      <c r="M8" s="52">
        <v>294000</v>
      </c>
      <c r="N8" s="14"/>
      <c r="O8" s="14"/>
    </row>
    <row r="9" spans="2:15" ht="54" customHeight="1">
      <c r="B9" s="58">
        <v>2</v>
      </c>
      <c r="C9" s="17" t="s">
        <v>117</v>
      </c>
      <c r="D9" s="34" t="s">
        <v>120</v>
      </c>
      <c r="E9" s="17" t="s">
        <v>80</v>
      </c>
      <c r="F9" s="17" t="s">
        <v>28</v>
      </c>
      <c r="G9" s="37" t="s">
        <v>119</v>
      </c>
      <c r="H9" s="16" t="s">
        <v>53</v>
      </c>
      <c r="I9" s="40">
        <v>307019278</v>
      </c>
      <c r="J9" s="40" t="s">
        <v>52</v>
      </c>
      <c r="K9" s="41">
        <v>1</v>
      </c>
      <c r="L9" s="16">
        <v>720000</v>
      </c>
      <c r="M9" s="52">
        <v>720000</v>
      </c>
      <c r="N9" s="14"/>
      <c r="O9" s="14"/>
    </row>
    <row r="10" spans="2:15" ht="51.75" customHeight="1">
      <c r="B10" s="59">
        <v>3</v>
      </c>
      <c r="C10" s="17" t="s">
        <v>117</v>
      </c>
      <c r="D10" s="16" t="s">
        <v>88</v>
      </c>
      <c r="E10" s="17" t="s">
        <v>80</v>
      </c>
      <c r="F10" s="17" t="s">
        <v>28</v>
      </c>
      <c r="G10" s="37" t="s">
        <v>89</v>
      </c>
      <c r="H10" s="52" t="s">
        <v>90</v>
      </c>
      <c r="I10" s="52">
        <v>308092355</v>
      </c>
      <c r="J10" s="40" t="s">
        <v>52</v>
      </c>
      <c r="K10" s="41">
        <v>100</v>
      </c>
      <c r="L10" s="16">
        <v>1480</v>
      </c>
      <c r="M10" s="52">
        <v>148000</v>
      </c>
      <c r="N10" s="14"/>
      <c r="O10" s="14"/>
    </row>
    <row r="11" spans="2:15" ht="51.75" customHeight="1">
      <c r="B11" s="59">
        <v>4</v>
      </c>
      <c r="C11" s="17" t="s">
        <v>117</v>
      </c>
      <c r="D11" s="16" t="s">
        <v>133</v>
      </c>
      <c r="E11" s="17" t="s">
        <v>80</v>
      </c>
      <c r="F11" s="17" t="s">
        <v>28</v>
      </c>
      <c r="G11" s="37" t="s">
        <v>134</v>
      </c>
      <c r="H11" s="52" t="s">
        <v>136</v>
      </c>
      <c r="I11" s="52">
        <v>306266068</v>
      </c>
      <c r="J11" s="40" t="s">
        <v>135</v>
      </c>
      <c r="K11" s="41">
        <v>10</v>
      </c>
      <c r="L11" s="16">
        <v>28950</v>
      </c>
      <c r="M11" s="52">
        <v>289500</v>
      </c>
      <c r="N11" s="14"/>
      <c r="O11" s="14"/>
    </row>
    <row r="12" spans="2:15" ht="51.75" customHeight="1">
      <c r="B12" s="59">
        <v>5</v>
      </c>
      <c r="C12" s="17" t="s">
        <v>117</v>
      </c>
      <c r="D12" s="16" t="s">
        <v>137</v>
      </c>
      <c r="E12" s="17" t="s">
        <v>80</v>
      </c>
      <c r="F12" s="17" t="s">
        <v>28</v>
      </c>
      <c r="G12" s="37" t="s">
        <v>138</v>
      </c>
      <c r="H12" s="52" t="s">
        <v>139</v>
      </c>
      <c r="I12" s="52">
        <v>305141224</v>
      </c>
      <c r="J12" s="40" t="s">
        <v>52</v>
      </c>
      <c r="K12" s="41">
        <v>100</v>
      </c>
      <c r="L12" s="16">
        <v>725</v>
      </c>
      <c r="M12" s="52">
        <v>72500</v>
      </c>
      <c r="N12" s="14"/>
      <c r="O12" s="14"/>
    </row>
    <row r="13" spans="2:15" ht="51.75" customHeight="1">
      <c r="B13" s="59">
        <v>6</v>
      </c>
      <c r="C13" s="17" t="s">
        <v>117</v>
      </c>
      <c r="D13" s="16" t="s">
        <v>140</v>
      </c>
      <c r="E13" s="17" t="s">
        <v>80</v>
      </c>
      <c r="F13" s="17" t="s">
        <v>28</v>
      </c>
      <c r="G13" s="37" t="s">
        <v>142</v>
      </c>
      <c r="H13" s="52" t="s">
        <v>141</v>
      </c>
      <c r="I13" s="52">
        <v>306817339</v>
      </c>
      <c r="J13" s="40" t="s">
        <v>52</v>
      </c>
      <c r="K13" s="41">
        <v>20</v>
      </c>
      <c r="L13" s="16">
        <v>11000</v>
      </c>
      <c r="M13" s="52">
        <v>220000</v>
      </c>
      <c r="N13" s="14"/>
      <c r="O13" s="14"/>
    </row>
    <row r="14" spans="2:15" ht="51.75" customHeight="1">
      <c r="B14" s="59">
        <v>7</v>
      </c>
      <c r="C14" s="17" t="s">
        <v>117</v>
      </c>
      <c r="D14" s="16" t="s">
        <v>143</v>
      </c>
      <c r="E14" s="17" t="s">
        <v>80</v>
      </c>
      <c r="F14" s="17" t="s">
        <v>28</v>
      </c>
      <c r="G14" s="37" t="s">
        <v>144</v>
      </c>
      <c r="H14" s="52" t="s">
        <v>129</v>
      </c>
      <c r="I14" s="52">
        <v>302945032</v>
      </c>
      <c r="J14" s="40" t="s">
        <v>52</v>
      </c>
      <c r="K14" s="41">
        <v>10</v>
      </c>
      <c r="L14" s="16">
        <v>10440</v>
      </c>
      <c r="M14" s="52">
        <v>104400</v>
      </c>
      <c r="N14" s="14"/>
      <c r="O14" s="14"/>
    </row>
    <row r="15" spans="2:15" ht="51.75" customHeight="1">
      <c r="B15" s="59">
        <v>8</v>
      </c>
      <c r="C15" s="17" t="s">
        <v>117</v>
      </c>
      <c r="D15" s="16" t="s">
        <v>145</v>
      </c>
      <c r="E15" s="17" t="s">
        <v>80</v>
      </c>
      <c r="F15" s="17" t="s">
        <v>28</v>
      </c>
      <c r="G15" s="37" t="s">
        <v>146</v>
      </c>
      <c r="H15" s="52" t="s">
        <v>129</v>
      </c>
      <c r="I15" s="52">
        <v>302945032</v>
      </c>
      <c r="J15" s="40" t="s">
        <v>52</v>
      </c>
      <c r="K15" s="41">
        <v>20</v>
      </c>
      <c r="L15" s="16">
        <v>8279.99</v>
      </c>
      <c r="M15" s="52">
        <v>165599.8</v>
      </c>
      <c r="N15" s="14"/>
      <c r="O15" s="14"/>
    </row>
    <row r="16" spans="2:15" ht="51.75" customHeight="1">
      <c r="B16" s="59">
        <v>9</v>
      </c>
      <c r="C16" s="17" t="s">
        <v>117</v>
      </c>
      <c r="D16" s="16" t="s">
        <v>147</v>
      </c>
      <c r="E16" s="17" t="s">
        <v>80</v>
      </c>
      <c r="F16" s="17" t="s">
        <v>28</v>
      </c>
      <c r="G16" s="37" t="s">
        <v>148</v>
      </c>
      <c r="H16" s="52" t="s">
        <v>149</v>
      </c>
      <c r="I16" s="52">
        <v>307210825</v>
      </c>
      <c r="J16" s="40" t="s">
        <v>52</v>
      </c>
      <c r="K16" s="41">
        <v>1</v>
      </c>
      <c r="L16" s="16">
        <v>215000</v>
      </c>
      <c r="M16" s="52">
        <v>215000</v>
      </c>
      <c r="N16" s="14"/>
      <c r="O16" s="14"/>
    </row>
    <row r="17" spans="2:15" ht="51.75" customHeight="1">
      <c r="B17" s="59">
        <v>10</v>
      </c>
      <c r="C17" s="17" t="s">
        <v>117</v>
      </c>
      <c r="D17" s="16" t="s">
        <v>150</v>
      </c>
      <c r="E17" s="17" t="s">
        <v>80</v>
      </c>
      <c r="F17" s="17" t="s">
        <v>28</v>
      </c>
      <c r="G17" s="37" t="s">
        <v>151</v>
      </c>
      <c r="H17" s="52" t="s">
        <v>152</v>
      </c>
      <c r="I17" s="52">
        <v>207194532</v>
      </c>
      <c r="J17" s="40" t="s">
        <v>52</v>
      </c>
      <c r="K17" s="41">
        <v>1</v>
      </c>
      <c r="L17" s="16">
        <v>1374000</v>
      </c>
      <c r="M17" s="52">
        <v>1374000</v>
      </c>
      <c r="N17" s="14"/>
      <c r="O17" s="14"/>
    </row>
    <row r="18" spans="2:15" ht="51.75" customHeight="1">
      <c r="B18" s="59">
        <v>11</v>
      </c>
      <c r="C18" s="17" t="s">
        <v>117</v>
      </c>
      <c r="D18" s="16" t="s">
        <v>156</v>
      </c>
      <c r="E18" s="17" t="s">
        <v>80</v>
      </c>
      <c r="F18" s="17" t="s">
        <v>28</v>
      </c>
      <c r="G18" s="37" t="s">
        <v>157</v>
      </c>
      <c r="H18" s="52" t="s">
        <v>158</v>
      </c>
      <c r="I18" s="52">
        <v>306636975</v>
      </c>
      <c r="J18" s="40" t="s">
        <v>52</v>
      </c>
      <c r="K18" s="41">
        <v>20</v>
      </c>
      <c r="L18" s="16">
        <v>4500</v>
      </c>
      <c r="M18" s="52">
        <v>90000</v>
      </c>
      <c r="N18" s="14"/>
      <c r="O18" s="14"/>
    </row>
    <row r="19" spans="2:15" ht="51.75" customHeight="1">
      <c r="B19" s="59">
        <v>12</v>
      </c>
      <c r="C19" s="17" t="s">
        <v>117</v>
      </c>
      <c r="D19" s="16" t="s">
        <v>159</v>
      </c>
      <c r="E19" s="17" t="s">
        <v>80</v>
      </c>
      <c r="F19" s="17" t="s">
        <v>28</v>
      </c>
      <c r="G19" s="37" t="s">
        <v>160</v>
      </c>
      <c r="H19" s="52" t="s">
        <v>161</v>
      </c>
      <c r="I19" s="52">
        <v>307112203</v>
      </c>
      <c r="J19" s="40" t="s">
        <v>52</v>
      </c>
      <c r="K19" s="41">
        <v>5</v>
      </c>
      <c r="L19" s="16">
        <v>32000</v>
      </c>
      <c r="M19" s="52">
        <v>160000</v>
      </c>
      <c r="N19" s="14"/>
      <c r="O19" s="14"/>
    </row>
    <row r="20" spans="2:15" ht="51.75" customHeight="1">
      <c r="B20" s="59">
        <v>13</v>
      </c>
      <c r="C20" s="17" t="s">
        <v>117</v>
      </c>
      <c r="D20" s="16" t="s">
        <v>156</v>
      </c>
      <c r="E20" s="17" t="s">
        <v>80</v>
      </c>
      <c r="F20" s="17" t="s">
        <v>28</v>
      </c>
      <c r="G20" s="37" t="s">
        <v>162</v>
      </c>
      <c r="H20" s="52" t="s">
        <v>163</v>
      </c>
      <c r="I20" s="52">
        <v>307485222</v>
      </c>
      <c r="J20" s="40" t="s">
        <v>52</v>
      </c>
      <c r="K20" s="41">
        <v>20</v>
      </c>
      <c r="L20" s="16">
        <v>8790</v>
      </c>
      <c r="M20" s="52">
        <v>175800</v>
      </c>
      <c r="N20" s="14"/>
      <c r="O20" s="14"/>
    </row>
    <row r="21" spans="2:15" ht="51.75" customHeight="1">
      <c r="B21" s="59">
        <v>14</v>
      </c>
      <c r="C21" s="17" t="s">
        <v>117</v>
      </c>
      <c r="D21" s="16" t="s">
        <v>164</v>
      </c>
      <c r="E21" s="17" t="s">
        <v>80</v>
      </c>
      <c r="F21" s="17" t="s">
        <v>28</v>
      </c>
      <c r="G21" s="37" t="s">
        <v>165</v>
      </c>
      <c r="H21" s="52" t="s">
        <v>166</v>
      </c>
      <c r="I21" s="52">
        <v>307485222</v>
      </c>
      <c r="J21" s="40" t="s">
        <v>52</v>
      </c>
      <c r="K21" s="41">
        <v>20</v>
      </c>
      <c r="L21" s="16">
        <v>58000</v>
      </c>
      <c r="M21" s="52">
        <v>1160000</v>
      </c>
      <c r="N21" s="14"/>
      <c r="O21" s="14"/>
    </row>
    <row r="22" spans="2:15" ht="51.75" customHeight="1">
      <c r="B22" s="59">
        <v>15</v>
      </c>
      <c r="C22" s="17" t="s">
        <v>117</v>
      </c>
      <c r="D22" s="16" t="s">
        <v>159</v>
      </c>
      <c r="E22" s="17" t="s">
        <v>80</v>
      </c>
      <c r="F22" s="17" t="s">
        <v>28</v>
      </c>
      <c r="G22" s="37" t="s">
        <v>168</v>
      </c>
      <c r="H22" s="52" t="s">
        <v>172</v>
      </c>
      <c r="I22" s="52">
        <v>305284704</v>
      </c>
      <c r="J22" s="40" t="s">
        <v>52</v>
      </c>
      <c r="K22" s="41">
        <v>15</v>
      </c>
      <c r="L22" s="16">
        <v>9000</v>
      </c>
      <c r="M22" s="52">
        <v>135000</v>
      </c>
      <c r="N22" s="14"/>
      <c r="O22" s="14"/>
    </row>
    <row r="23" spans="2:15" ht="51.75" customHeight="1">
      <c r="B23" s="59">
        <v>16</v>
      </c>
      <c r="C23" s="17" t="s">
        <v>117</v>
      </c>
      <c r="D23" s="16" t="s">
        <v>92</v>
      </c>
      <c r="E23" s="17" t="s">
        <v>80</v>
      </c>
      <c r="F23" s="17" t="s">
        <v>28</v>
      </c>
      <c r="G23" s="37" t="s">
        <v>93</v>
      </c>
      <c r="H23" s="52" t="s">
        <v>95</v>
      </c>
      <c r="I23" s="52">
        <v>539862539</v>
      </c>
      <c r="J23" s="40" t="s">
        <v>52</v>
      </c>
      <c r="K23" s="41">
        <v>1</v>
      </c>
      <c r="L23" s="16">
        <v>400000</v>
      </c>
      <c r="M23" s="52">
        <v>400000</v>
      </c>
      <c r="N23" s="14"/>
      <c r="O23" s="14"/>
    </row>
    <row r="24" spans="2:15" ht="51.75" customHeight="1">
      <c r="B24" s="59">
        <v>17</v>
      </c>
      <c r="C24" s="17" t="s">
        <v>117</v>
      </c>
      <c r="D24" s="16" t="s">
        <v>92</v>
      </c>
      <c r="E24" s="17" t="s">
        <v>80</v>
      </c>
      <c r="F24" s="17" t="s">
        <v>28</v>
      </c>
      <c r="G24" s="37" t="s">
        <v>94</v>
      </c>
      <c r="H24" s="52" t="s">
        <v>96</v>
      </c>
      <c r="I24" s="52">
        <v>303835707</v>
      </c>
      <c r="J24" s="40" t="s">
        <v>97</v>
      </c>
      <c r="K24" s="41">
        <v>8</v>
      </c>
      <c r="L24" s="16">
        <v>50000</v>
      </c>
      <c r="M24" s="52">
        <v>400000</v>
      </c>
      <c r="N24" s="14"/>
      <c r="O24" s="14"/>
    </row>
    <row r="25" spans="2:15" ht="51.75" customHeight="1">
      <c r="B25" s="59">
        <v>18</v>
      </c>
      <c r="C25" s="17" t="s">
        <v>117</v>
      </c>
      <c r="D25" s="16" t="s">
        <v>130</v>
      </c>
      <c r="E25" s="17" t="s">
        <v>80</v>
      </c>
      <c r="F25" s="17" t="s">
        <v>28</v>
      </c>
      <c r="G25" s="37" t="s">
        <v>131</v>
      </c>
      <c r="H25" s="52" t="s">
        <v>132</v>
      </c>
      <c r="I25" s="52">
        <v>308193245</v>
      </c>
      <c r="J25" s="40" t="s">
        <v>52</v>
      </c>
      <c r="K25" s="41">
        <v>200</v>
      </c>
      <c r="L25" s="16">
        <v>1200</v>
      </c>
      <c r="M25" s="52">
        <v>240000</v>
      </c>
      <c r="N25" s="14"/>
      <c r="O25" s="14"/>
    </row>
    <row r="26" spans="2:15" ht="51.75" customHeight="1">
      <c r="B26" s="59">
        <v>19</v>
      </c>
      <c r="C26" s="17" t="s">
        <v>117</v>
      </c>
      <c r="D26" s="16" t="s">
        <v>127</v>
      </c>
      <c r="E26" s="17" t="s">
        <v>80</v>
      </c>
      <c r="F26" s="17" t="s">
        <v>28</v>
      </c>
      <c r="G26" s="37" t="s">
        <v>128</v>
      </c>
      <c r="H26" s="52" t="s">
        <v>129</v>
      </c>
      <c r="I26" s="52">
        <v>302945032</v>
      </c>
      <c r="J26" s="40" t="s">
        <v>52</v>
      </c>
      <c r="K26" s="41">
        <v>10</v>
      </c>
      <c r="L26" s="16">
        <v>24724.99</v>
      </c>
      <c r="M26" s="52">
        <v>247249.9</v>
      </c>
      <c r="N26" s="14"/>
      <c r="O26" s="14"/>
    </row>
    <row r="27" spans="2:15" ht="51.75" customHeight="1">
      <c r="B27" s="59">
        <v>20</v>
      </c>
      <c r="C27" s="17" t="s">
        <v>117</v>
      </c>
      <c r="D27" s="16" t="s">
        <v>153</v>
      </c>
      <c r="E27" s="17" t="s">
        <v>80</v>
      </c>
      <c r="F27" s="17" t="s">
        <v>28</v>
      </c>
      <c r="G27" s="37" t="s">
        <v>154</v>
      </c>
      <c r="H27" s="52" t="s">
        <v>155</v>
      </c>
      <c r="I27" s="52">
        <v>203051752</v>
      </c>
      <c r="J27" s="40" t="s">
        <v>52</v>
      </c>
      <c r="K27" s="41">
        <v>700</v>
      </c>
      <c r="L27" s="16">
        <v>850</v>
      </c>
      <c r="M27" s="52">
        <v>595000</v>
      </c>
      <c r="N27" s="14"/>
      <c r="O27" s="14"/>
    </row>
    <row r="28" spans="2:15" ht="51.75" customHeight="1">
      <c r="B28" s="59">
        <v>21</v>
      </c>
      <c r="C28" s="17" t="s">
        <v>117</v>
      </c>
      <c r="D28" s="16" t="s">
        <v>153</v>
      </c>
      <c r="E28" s="17" t="s">
        <v>80</v>
      </c>
      <c r="F28" s="17" t="s">
        <v>28</v>
      </c>
      <c r="G28" s="37" t="s">
        <v>167</v>
      </c>
      <c r="H28" s="52" t="s">
        <v>155</v>
      </c>
      <c r="I28" s="52">
        <v>203051752</v>
      </c>
      <c r="J28" s="40" t="s">
        <v>52</v>
      </c>
      <c r="K28" s="41">
        <v>1000</v>
      </c>
      <c r="L28" s="16">
        <v>750</v>
      </c>
      <c r="M28" s="52">
        <v>750000</v>
      </c>
      <c r="N28" s="14"/>
      <c r="O28" s="14"/>
    </row>
    <row r="29" spans="2:15" ht="51.75" customHeight="1">
      <c r="B29" s="59">
        <v>22</v>
      </c>
      <c r="C29" s="17" t="s">
        <v>117</v>
      </c>
      <c r="D29" s="16" t="s">
        <v>169</v>
      </c>
      <c r="E29" s="17" t="s">
        <v>80</v>
      </c>
      <c r="F29" s="17" t="s">
        <v>28</v>
      </c>
      <c r="G29" s="37" t="s">
        <v>170</v>
      </c>
      <c r="H29" s="52" t="s">
        <v>171</v>
      </c>
      <c r="I29" s="52">
        <v>301023753</v>
      </c>
      <c r="J29" s="40" t="s">
        <v>52</v>
      </c>
      <c r="K29" s="41">
        <v>20</v>
      </c>
      <c r="L29" s="16">
        <v>150000</v>
      </c>
      <c r="M29" s="52">
        <v>300000</v>
      </c>
      <c r="N29" s="14"/>
      <c r="O29" s="14"/>
    </row>
    <row r="30" spans="2:15" ht="51.75" customHeight="1">
      <c r="B30" s="59">
        <v>23</v>
      </c>
      <c r="C30" s="17" t="s">
        <v>117</v>
      </c>
      <c r="D30" s="16" t="s">
        <v>173</v>
      </c>
      <c r="E30" s="17" t="s">
        <v>80</v>
      </c>
      <c r="F30" s="17" t="s">
        <v>28</v>
      </c>
      <c r="G30" s="37" t="s">
        <v>174</v>
      </c>
      <c r="H30" s="52" t="s">
        <v>175</v>
      </c>
      <c r="I30" s="52">
        <v>308251742</v>
      </c>
      <c r="J30" s="40" t="s">
        <v>52</v>
      </c>
      <c r="K30" s="41">
        <v>1</v>
      </c>
      <c r="L30" s="16">
        <v>57000000</v>
      </c>
      <c r="M30" s="52">
        <v>5700000</v>
      </c>
      <c r="N30" s="14"/>
      <c r="O30" s="14"/>
    </row>
    <row r="31" spans="2:15" ht="25.5" customHeight="1">
      <c r="B31" s="81" t="s">
        <v>81</v>
      </c>
      <c r="C31" s="82"/>
      <c r="D31" s="82"/>
      <c r="E31" s="82"/>
      <c r="F31" s="82"/>
      <c r="G31" s="82"/>
      <c r="H31" s="82"/>
      <c r="I31" s="82"/>
      <c r="J31" s="83"/>
      <c r="K31" s="50">
        <f>SUM(K8:K30)</f>
        <v>2303</v>
      </c>
      <c r="L31" s="50"/>
      <c r="M31" s="50">
        <f>SUM(M8:M30)</f>
        <v>13956049.7</v>
      </c>
      <c r="N31" s="14"/>
      <c r="O31" s="14"/>
    </row>
    <row r="32" spans="2:15" s="15" customFormat="1" ht="15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0"/>
      <c r="M32" s="21"/>
      <c r="N32" s="19"/>
      <c r="O32" s="19"/>
    </row>
    <row r="33" spans="2:15" s="15" customFormat="1" ht="30.75" customHeight="1">
      <c r="B33" s="84" t="s">
        <v>82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19"/>
      <c r="O33" s="19"/>
    </row>
    <row r="34" ht="15">
      <c r="L34" s="20"/>
    </row>
    <row r="35" ht="15">
      <c r="L35" s="20"/>
    </row>
    <row r="36" ht="15">
      <c r="L36" s="20"/>
    </row>
    <row r="37" ht="15">
      <c r="L37" s="20"/>
    </row>
    <row r="38" ht="15">
      <c r="L38" s="20"/>
    </row>
  </sheetData>
  <sheetProtection/>
  <mergeCells count="14">
    <mergeCell ref="H6:I6"/>
    <mergeCell ref="J6:J7"/>
    <mergeCell ref="K6:K7"/>
    <mergeCell ref="L6:L7"/>
    <mergeCell ref="B31:J31"/>
    <mergeCell ref="B33:M33"/>
    <mergeCell ref="B3:M3"/>
    <mergeCell ref="B4:M4"/>
    <mergeCell ref="B6:B7"/>
    <mergeCell ref="C6:C7"/>
    <mergeCell ref="D6:D7"/>
    <mergeCell ref="E6:E7"/>
    <mergeCell ref="F6:F7"/>
    <mergeCell ref="G6:G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F24" sqref="F24"/>
    </sheetView>
  </sheetViews>
  <sheetFormatPr defaultColWidth="9.140625" defaultRowHeight="15"/>
  <cols>
    <col min="1" max="1" width="2.28125" style="12" customWidth="1"/>
    <col min="2" max="2" width="6.7109375" style="12" customWidth="1"/>
    <col min="3" max="3" width="12.57421875" style="12" customWidth="1"/>
    <col min="4" max="4" width="24.00390625" style="12" customWidth="1"/>
    <col min="5" max="5" width="18.421875" style="12" customWidth="1"/>
    <col min="6" max="6" width="18.28125" style="12" customWidth="1"/>
    <col min="7" max="7" width="17.140625" style="12" customWidth="1"/>
    <col min="8" max="8" width="27.140625" style="12" customWidth="1"/>
    <col min="9" max="9" width="17.8515625" style="12" customWidth="1"/>
    <col min="10" max="10" width="17.7109375" style="12" customWidth="1"/>
    <col min="11" max="11" width="15.7109375" style="12" customWidth="1"/>
    <col min="12" max="12" width="18.7109375" style="12" customWidth="1"/>
    <col min="13" max="13" width="21.00390625" style="21" customWidth="1"/>
    <col min="14" max="14" width="14.421875" style="12" customWidth="1"/>
    <col min="15" max="16384" width="9.140625" style="12" customWidth="1"/>
  </cols>
  <sheetData>
    <row r="1" spans="1:13" s="11" customFormat="1" ht="16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5" t="s">
        <v>83</v>
      </c>
    </row>
    <row r="2" spans="1:13" s="11" customFormat="1" ht="16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1" customFormat="1" ht="36.75" customHeight="1">
      <c r="A3" s="6"/>
      <c r="B3" s="87" t="s">
        <v>116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11" customFormat="1" ht="18.75" customHeight="1">
      <c r="A4" s="6"/>
      <c r="B4" s="74" t="s">
        <v>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11" customFormat="1" ht="16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87" customHeight="1">
      <c r="B6" s="86" t="s">
        <v>1</v>
      </c>
      <c r="C6" s="86" t="s">
        <v>69</v>
      </c>
      <c r="D6" s="86" t="s">
        <v>21</v>
      </c>
      <c r="E6" s="86" t="s">
        <v>70</v>
      </c>
      <c r="F6" s="86" t="s">
        <v>71</v>
      </c>
      <c r="G6" s="86" t="s">
        <v>22</v>
      </c>
      <c r="H6" s="86" t="s">
        <v>72</v>
      </c>
      <c r="I6" s="86"/>
      <c r="J6" s="86" t="s">
        <v>73</v>
      </c>
      <c r="K6" s="86" t="s">
        <v>74</v>
      </c>
      <c r="L6" s="86" t="s">
        <v>75</v>
      </c>
      <c r="M6" s="13" t="s">
        <v>76</v>
      </c>
    </row>
    <row r="7" spans="2:13" ht="25.5" customHeight="1">
      <c r="B7" s="86"/>
      <c r="C7" s="86"/>
      <c r="D7" s="86"/>
      <c r="E7" s="86"/>
      <c r="F7" s="86"/>
      <c r="G7" s="86"/>
      <c r="H7" s="46" t="s">
        <v>77</v>
      </c>
      <c r="I7" s="46" t="s">
        <v>78</v>
      </c>
      <c r="J7" s="86"/>
      <c r="K7" s="86"/>
      <c r="L7" s="86"/>
      <c r="M7" s="46" t="s">
        <v>79</v>
      </c>
    </row>
    <row r="8" spans="2:13" ht="73.5" customHeight="1">
      <c r="B8" s="13">
        <v>1</v>
      </c>
      <c r="C8" s="17" t="s">
        <v>117</v>
      </c>
      <c r="D8" s="36" t="s">
        <v>42</v>
      </c>
      <c r="E8" s="17" t="s">
        <v>80</v>
      </c>
      <c r="F8" s="36" t="s">
        <v>43</v>
      </c>
      <c r="G8" s="36" t="s">
        <v>84</v>
      </c>
      <c r="H8" s="16" t="s">
        <v>45</v>
      </c>
      <c r="I8" s="32">
        <v>201052490</v>
      </c>
      <c r="J8" s="32" t="s">
        <v>44</v>
      </c>
      <c r="K8" s="36">
        <v>130000</v>
      </c>
      <c r="L8" s="38">
        <v>450</v>
      </c>
      <c r="M8" s="16">
        <v>58500000</v>
      </c>
    </row>
    <row r="9" spans="2:13" ht="49.5" customHeight="1">
      <c r="B9" s="13">
        <v>2</v>
      </c>
      <c r="C9" s="17" t="s">
        <v>117</v>
      </c>
      <c r="D9" s="36" t="s">
        <v>46</v>
      </c>
      <c r="E9" s="17" t="s">
        <v>80</v>
      </c>
      <c r="F9" s="36" t="s">
        <v>43</v>
      </c>
      <c r="G9" s="16" t="s">
        <v>85</v>
      </c>
      <c r="H9" s="16" t="s">
        <v>49</v>
      </c>
      <c r="I9" s="52">
        <v>201052713</v>
      </c>
      <c r="J9" s="33" t="s">
        <v>47</v>
      </c>
      <c r="K9" s="16">
        <v>1062.4</v>
      </c>
      <c r="L9" s="16">
        <v>847.05</v>
      </c>
      <c r="M9" s="52">
        <v>899937.5</v>
      </c>
    </row>
    <row r="10" spans="2:13" ht="49.5" customHeight="1">
      <c r="B10" s="59">
        <v>3</v>
      </c>
      <c r="C10" s="17" t="s">
        <v>117</v>
      </c>
      <c r="D10" s="39" t="s">
        <v>48</v>
      </c>
      <c r="E10" s="17" t="s">
        <v>80</v>
      </c>
      <c r="F10" s="36" t="s">
        <v>43</v>
      </c>
      <c r="G10" s="16" t="s">
        <v>86</v>
      </c>
      <c r="H10" s="16" t="s">
        <v>50</v>
      </c>
      <c r="I10" s="52">
        <v>200903001</v>
      </c>
      <c r="J10" s="34" t="s">
        <v>47</v>
      </c>
      <c r="K10" s="16">
        <v>7</v>
      </c>
      <c r="L10" s="16">
        <v>62084.54</v>
      </c>
      <c r="M10" s="52">
        <v>434591.78</v>
      </c>
    </row>
    <row r="11" spans="2:13" ht="49.5" customHeight="1">
      <c r="B11" s="59">
        <v>4</v>
      </c>
      <c r="C11" s="17" t="s">
        <v>117</v>
      </c>
      <c r="D11" s="39" t="s">
        <v>122</v>
      </c>
      <c r="E11" s="17" t="s">
        <v>80</v>
      </c>
      <c r="F11" s="36" t="s">
        <v>43</v>
      </c>
      <c r="G11" s="16" t="s">
        <v>123</v>
      </c>
      <c r="H11" s="60" t="s">
        <v>121</v>
      </c>
      <c r="I11" s="52">
        <v>200523428</v>
      </c>
      <c r="J11" s="34" t="s">
        <v>110</v>
      </c>
      <c r="K11" s="16">
        <v>1</v>
      </c>
      <c r="L11" s="16">
        <v>300000</v>
      </c>
      <c r="M11" s="52">
        <v>300000</v>
      </c>
    </row>
    <row r="12" spans="2:13" ht="78.75" customHeight="1">
      <c r="B12" s="59">
        <v>5</v>
      </c>
      <c r="C12" s="17" t="s">
        <v>117</v>
      </c>
      <c r="D12" s="39" t="s">
        <v>125</v>
      </c>
      <c r="E12" s="17" t="s">
        <v>80</v>
      </c>
      <c r="F12" s="36" t="s">
        <v>43</v>
      </c>
      <c r="G12" s="16" t="s">
        <v>126</v>
      </c>
      <c r="H12" s="16" t="s">
        <v>124</v>
      </c>
      <c r="I12" s="52">
        <v>307387233</v>
      </c>
      <c r="J12" s="34" t="s">
        <v>110</v>
      </c>
      <c r="K12" s="16">
        <v>1</v>
      </c>
      <c r="L12" s="16">
        <v>1095000</v>
      </c>
      <c r="M12" s="52">
        <v>1095000</v>
      </c>
    </row>
    <row r="13" spans="2:16" ht="49.5" customHeight="1">
      <c r="B13" s="59">
        <v>6</v>
      </c>
      <c r="C13" s="17" t="s">
        <v>117</v>
      </c>
      <c r="D13" s="16" t="s">
        <v>31</v>
      </c>
      <c r="E13" s="17" t="s">
        <v>80</v>
      </c>
      <c r="F13" s="16" t="s">
        <v>23</v>
      </c>
      <c r="G13" s="16" t="s">
        <v>91</v>
      </c>
      <c r="H13" s="16" t="s">
        <v>25</v>
      </c>
      <c r="I13" s="52">
        <v>203366731</v>
      </c>
      <c r="J13" s="34" t="s">
        <v>24</v>
      </c>
      <c r="K13" s="16">
        <v>5</v>
      </c>
      <c r="L13" s="16">
        <v>40000</v>
      </c>
      <c r="M13" s="52">
        <v>200000</v>
      </c>
      <c r="P13" s="12" t="s">
        <v>121</v>
      </c>
    </row>
    <row r="14" spans="2:13" ht="49.5" customHeight="1">
      <c r="B14" s="59">
        <v>7</v>
      </c>
      <c r="C14" s="17" t="s">
        <v>117</v>
      </c>
      <c r="D14" s="34" t="s">
        <v>55</v>
      </c>
      <c r="E14" s="17" t="s">
        <v>80</v>
      </c>
      <c r="F14" s="36" t="s">
        <v>43</v>
      </c>
      <c r="G14" s="36" t="s">
        <v>98</v>
      </c>
      <c r="H14" s="16" t="s">
        <v>26</v>
      </c>
      <c r="I14" s="40">
        <v>207240206</v>
      </c>
      <c r="J14" s="40" t="s">
        <v>24</v>
      </c>
      <c r="K14" s="40">
        <v>8</v>
      </c>
      <c r="L14" s="41">
        <v>750000</v>
      </c>
      <c r="M14" s="16">
        <v>6000000</v>
      </c>
    </row>
    <row r="15" spans="2:13" ht="64.5" customHeight="1">
      <c r="B15" s="59">
        <v>8</v>
      </c>
      <c r="C15" s="17" t="s">
        <v>117</v>
      </c>
      <c r="D15" s="35" t="s">
        <v>99</v>
      </c>
      <c r="E15" s="17" t="s">
        <v>80</v>
      </c>
      <c r="F15" s="36" t="s">
        <v>43</v>
      </c>
      <c r="G15" s="36" t="s">
        <v>100</v>
      </c>
      <c r="H15" s="16" t="s">
        <v>30</v>
      </c>
      <c r="I15" s="40">
        <v>305109680</v>
      </c>
      <c r="J15" s="40" t="s">
        <v>24</v>
      </c>
      <c r="K15" s="40">
        <v>6</v>
      </c>
      <c r="L15" s="41">
        <v>367950</v>
      </c>
      <c r="M15" s="16">
        <v>2170905</v>
      </c>
    </row>
    <row r="16" spans="2:13" ht="49.5" customHeight="1">
      <c r="B16" s="59">
        <v>9</v>
      </c>
      <c r="C16" s="17" t="s">
        <v>117</v>
      </c>
      <c r="D16" s="17" t="s">
        <v>29</v>
      </c>
      <c r="E16" s="42" t="s">
        <v>56</v>
      </c>
      <c r="F16" s="17" t="s">
        <v>23</v>
      </c>
      <c r="G16" s="36" t="s">
        <v>101</v>
      </c>
      <c r="H16" s="57" t="s">
        <v>102</v>
      </c>
      <c r="I16" s="40">
        <v>473219871</v>
      </c>
      <c r="J16" s="40" t="s">
        <v>103</v>
      </c>
      <c r="K16" s="40">
        <v>1</v>
      </c>
      <c r="L16" s="41">
        <v>7550000</v>
      </c>
      <c r="M16" s="16">
        <v>7550000</v>
      </c>
    </row>
    <row r="17" spans="2:13" ht="49.5" customHeight="1">
      <c r="B17" s="59">
        <v>10</v>
      </c>
      <c r="C17" s="17" t="s">
        <v>117</v>
      </c>
      <c r="D17" s="44" t="s">
        <v>57</v>
      </c>
      <c r="E17" s="42" t="s">
        <v>56</v>
      </c>
      <c r="F17" s="43" t="s">
        <v>54</v>
      </c>
      <c r="G17" s="36" t="s">
        <v>104</v>
      </c>
      <c r="H17" s="16" t="s">
        <v>58</v>
      </c>
      <c r="I17" s="40">
        <v>200933985</v>
      </c>
      <c r="J17" s="40" t="s">
        <v>105</v>
      </c>
      <c r="K17" s="40">
        <v>300</v>
      </c>
      <c r="L17" s="41">
        <v>6200</v>
      </c>
      <c r="M17" s="16">
        <v>1860000</v>
      </c>
    </row>
    <row r="18" spans="2:13" ht="49.5" customHeight="1">
      <c r="B18" s="59">
        <v>11</v>
      </c>
      <c r="C18" s="17" t="s">
        <v>117</v>
      </c>
      <c r="D18" s="44" t="s">
        <v>57</v>
      </c>
      <c r="E18" s="42" t="s">
        <v>56</v>
      </c>
      <c r="F18" s="43" t="s">
        <v>54</v>
      </c>
      <c r="G18" s="36" t="s">
        <v>176</v>
      </c>
      <c r="H18" s="16" t="s">
        <v>58</v>
      </c>
      <c r="I18" s="40">
        <v>200933985</v>
      </c>
      <c r="J18" s="40" t="s">
        <v>105</v>
      </c>
      <c r="K18" s="40">
        <v>300</v>
      </c>
      <c r="L18" s="41">
        <v>6400</v>
      </c>
      <c r="M18" s="16">
        <v>1920000</v>
      </c>
    </row>
    <row r="19" spans="2:13" ht="66" customHeight="1">
      <c r="B19" s="59">
        <v>12</v>
      </c>
      <c r="C19" s="17" t="s">
        <v>117</v>
      </c>
      <c r="D19" s="44" t="s">
        <v>107</v>
      </c>
      <c r="E19" s="42" t="s">
        <v>56</v>
      </c>
      <c r="F19" s="36" t="s">
        <v>43</v>
      </c>
      <c r="G19" s="37" t="s">
        <v>108</v>
      </c>
      <c r="H19" s="16" t="s">
        <v>106</v>
      </c>
      <c r="I19" s="40">
        <v>300970850</v>
      </c>
      <c r="J19" s="40" t="s">
        <v>105</v>
      </c>
      <c r="K19" s="40">
        <v>184.5</v>
      </c>
      <c r="L19" s="41">
        <v>200</v>
      </c>
      <c r="M19" s="16">
        <v>36900</v>
      </c>
    </row>
    <row r="20" spans="2:13" ht="66" customHeight="1">
      <c r="B20" s="59">
        <v>13</v>
      </c>
      <c r="C20" s="17" t="s">
        <v>117</v>
      </c>
      <c r="D20" s="44" t="s">
        <v>177</v>
      </c>
      <c r="E20" s="42" t="s">
        <v>56</v>
      </c>
      <c r="F20" s="36" t="s">
        <v>179</v>
      </c>
      <c r="G20" s="37" t="s">
        <v>180</v>
      </c>
      <c r="H20" s="16" t="s">
        <v>178</v>
      </c>
      <c r="I20" s="40">
        <v>305508328</v>
      </c>
      <c r="J20" s="40" t="s">
        <v>59</v>
      </c>
      <c r="K20" s="40">
        <v>1</v>
      </c>
      <c r="L20" s="41">
        <v>245000</v>
      </c>
      <c r="M20" s="16">
        <v>245000</v>
      </c>
    </row>
    <row r="21" spans="2:13" ht="66" customHeight="1">
      <c r="B21" s="59">
        <v>14</v>
      </c>
      <c r="C21" s="17" t="s">
        <v>117</v>
      </c>
      <c r="D21" s="44" t="s">
        <v>177</v>
      </c>
      <c r="E21" s="42" t="s">
        <v>56</v>
      </c>
      <c r="F21" s="36" t="s">
        <v>179</v>
      </c>
      <c r="G21" s="37" t="s">
        <v>180</v>
      </c>
      <c r="H21" s="16" t="s">
        <v>178</v>
      </c>
      <c r="I21" s="40">
        <v>305508328</v>
      </c>
      <c r="J21" s="40" t="s">
        <v>59</v>
      </c>
      <c r="K21" s="40">
        <v>1</v>
      </c>
      <c r="L21" s="41">
        <v>245000</v>
      </c>
      <c r="M21" s="16">
        <v>245000</v>
      </c>
    </row>
    <row r="22" spans="2:13" ht="66" customHeight="1">
      <c r="B22" s="59">
        <v>15</v>
      </c>
      <c r="C22" s="17" t="s">
        <v>117</v>
      </c>
      <c r="D22" s="44" t="s">
        <v>181</v>
      </c>
      <c r="E22" s="42" t="s">
        <v>56</v>
      </c>
      <c r="F22" s="36" t="s">
        <v>179</v>
      </c>
      <c r="G22" s="37" t="s">
        <v>182</v>
      </c>
      <c r="H22" s="16" t="s">
        <v>183</v>
      </c>
      <c r="I22" s="40">
        <v>202755794</v>
      </c>
      <c r="J22" s="40" t="s">
        <v>59</v>
      </c>
      <c r="K22" s="40">
        <v>1</v>
      </c>
      <c r="L22" s="41">
        <v>49000</v>
      </c>
      <c r="M22" s="16">
        <v>49000</v>
      </c>
    </row>
    <row r="23" spans="2:13" ht="68.25" customHeight="1">
      <c r="B23" s="59">
        <v>16</v>
      </c>
      <c r="C23" s="17" t="s">
        <v>117</v>
      </c>
      <c r="D23" s="35" t="s">
        <v>60</v>
      </c>
      <c r="E23" s="42" t="s">
        <v>56</v>
      </c>
      <c r="F23" s="17" t="s">
        <v>23</v>
      </c>
      <c r="G23" s="37" t="s">
        <v>109</v>
      </c>
      <c r="H23" s="16" t="s">
        <v>61</v>
      </c>
      <c r="I23" s="40">
        <v>201121262</v>
      </c>
      <c r="J23" s="40" t="s">
        <v>110</v>
      </c>
      <c r="K23" s="40">
        <v>1</v>
      </c>
      <c r="L23" s="41">
        <v>201600</v>
      </c>
      <c r="M23" s="16">
        <v>201600</v>
      </c>
    </row>
    <row r="24" spans="2:13" ht="68.25" customHeight="1">
      <c r="B24" s="59">
        <v>17</v>
      </c>
      <c r="C24" s="17" t="s">
        <v>117</v>
      </c>
      <c r="D24" s="35" t="s">
        <v>62</v>
      </c>
      <c r="E24" s="42" t="s">
        <v>56</v>
      </c>
      <c r="F24" s="17" t="s">
        <v>27</v>
      </c>
      <c r="G24" s="17" t="s">
        <v>111</v>
      </c>
      <c r="H24" s="17" t="s">
        <v>112</v>
      </c>
      <c r="I24" s="17">
        <v>200794677</v>
      </c>
      <c r="J24" s="18" t="s">
        <v>59</v>
      </c>
      <c r="K24" s="18">
        <v>1</v>
      </c>
      <c r="L24" s="18">
        <v>4286968</v>
      </c>
      <c r="M24" s="16">
        <v>4286968</v>
      </c>
    </row>
    <row r="25" spans="2:13" ht="49.5" customHeight="1">
      <c r="B25" s="59">
        <v>18</v>
      </c>
      <c r="C25" s="17" t="s">
        <v>117</v>
      </c>
      <c r="D25" s="35" t="s">
        <v>62</v>
      </c>
      <c r="E25" s="42" t="s">
        <v>56</v>
      </c>
      <c r="F25" s="17" t="s">
        <v>27</v>
      </c>
      <c r="G25" s="17" t="s">
        <v>184</v>
      </c>
      <c r="H25" s="17" t="s">
        <v>112</v>
      </c>
      <c r="I25" s="17">
        <v>200794677</v>
      </c>
      <c r="J25" s="18" t="s">
        <v>59</v>
      </c>
      <c r="K25" s="18">
        <v>1</v>
      </c>
      <c r="L25" s="18">
        <v>3774000</v>
      </c>
      <c r="M25" s="16">
        <v>3774000</v>
      </c>
    </row>
    <row r="26" spans="2:13" ht="25.5" customHeight="1">
      <c r="B26" s="81" t="s">
        <v>81</v>
      </c>
      <c r="C26" s="82"/>
      <c r="D26" s="82"/>
      <c r="E26" s="82"/>
      <c r="F26" s="82"/>
      <c r="G26" s="82"/>
      <c r="H26" s="82"/>
      <c r="I26" s="82"/>
      <c r="J26" s="83"/>
      <c r="K26" s="50">
        <f>SUM(K8:K25)</f>
        <v>131881.9</v>
      </c>
      <c r="L26" s="50"/>
      <c r="M26" s="56">
        <f>SUM(M8:M25)</f>
        <v>89768902.28</v>
      </c>
    </row>
    <row r="27" spans="2:13" s="15" customFormat="1" ht="1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55"/>
    </row>
    <row r="28" spans="2:13" s="15" customFormat="1" ht="30.75" customHeight="1">
      <c r="B28" s="84" t="s">
        <v>82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2:13" ht="1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55"/>
    </row>
    <row r="30" spans="2:13" ht="1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55"/>
    </row>
    <row r="31" spans="2:13" ht="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55"/>
    </row>
    <row r="32" spans="2:13" ht="1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55"/>
    </row>
    <row r="33" spans="2:13" ht="1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5"/>
    </row>
    <row r="34" spans="2:13" ht="1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5"/>
    </row>
    <row r="35" spans="2:13" ht="1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5"/>
    </row>
    <row r="36" spans="2:13" ht="1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5"/>
    </row>
    <row r="37" spans="2:13" ht="1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5"/>
    </row>
    <row r="38" spans="2:13" ht="1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5"/>
    </row>
  </sheetData>
  <sheetProtection/>
  <mergeCells count="14">
    <mergeCell ref="B26:J26"/>
    <mergeCell ref="B28:M28"/>
    <mergeCell ref="K6:K7"/>
    <mergeCell ref="L6:L7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2021-07-26T14:02:51Z</dcterms:modified>
  <cp:category/>
  <cp:version/>
  <cp:contentType/>
  <cp:contentStatus/>
</cp:coreProperties>
</file>